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Автоматика\75 поз\"/>
    </mc:Choice>
  </mc:AlternateContent>
  <xr:revisionPtr revIDLastSave="0" documentId="8_{B6EF1542-5CE1-46DE-8D86-2479D54D64C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6" i="1" l="1"/>
  <c r="L76" i="1" s="1"/>
  <c r="M76" i="1" s="1"/>
  <c r="K75" i="1"/>
  <c r="L75" i="1" s="1"/>
  <c r="M75" i="1" s="1"/>
  <c r="K74" i="1"/>
  <c r="L74" i="1" s="1"/>
  <c r="K73" i="1"/>
  <c r="K72" i="1"/>
  <c r="L72" i="1" s="1"/>
  <c r="M72" i="1" s="1"/>
  <c r="K71" i="1"/>
  <c r="L71" i="1" s="1"/>
  <c r="M71" i="1" s="1"/>
  <c r="K70" i="1"/>
  <c r="K69" i="1"/>
  <c r="K68" i="1"/>
  <c r="L68" i="1" s="1"/>
  <c r="M68" i="1" s="1"/>
  <c r="K67" i="1"/>
  <c r="L67" i="1" s="1"/>
  <c r="M67" i="1" s="1"/>
  <c r="K66" i="1"/>
  <c r="K65" i="1"/>
  <c r="K64" i="1"/>
  <c r="L64" i="1" s="1"/>
  <c r="M64" i="1" s="1"/>
  <c r="K63" i="1"/>
  <c r="L63" i="1" s="1"/>
  <c r="M63" i="1" s="1"/>
  <c r="K62" i="1"/>
  <c r="K61" i="1"/>
  <c r="K60" i="1"/>
  <c r="L60" i="1" s="1"/>
  <c r="M60" i="1" s="1"/>
  <c r="K59" i="1"/>
  <c r="L59" i="1" s="1"/>
  <c r="M59" i="1" s="1"/>
  <c r="K58" i="1"/>
  <c r="K57" i="1"/>
  <c r="K56" i="1"/>
  <c r="L56" i="1" s="1"/>
  <c r="M56" i="1" s="1"/>
  <c r="K55" i="1"/>
  <c r="L55" i="1" s="1"/>
  <c r="M55" i="1" s="1"/>
  <c r="K54" i="1"/>
  <c r="K53" i="1"/>
  <c r="K52" i="1"/>
  <c r="L52" i="1" s="1"/>
  <c r="M52" i="1" s="1"/>
  <c r="K51" i="1"/>
  <c r="L51" i="1" s="1"/>
  <c r="M51" i="1" s="1"/>
  <c r="K50" i="1"/>
  <c r="K49" i="1"/>
  <c r="K48" i="1"/>
  <c r="L48" i="1" s="1"/>
  <c r="M48" i="1" s="1"/>
  <c r="K47" i="1"/>
  <c r="L47" i="1" s="1"/>
  <c r="M47" i="1" s="1"/>
  <c r="K46" i="1"/>
  <c r="K45" i="1"/>
  <c r="K44" i="1"/>
  <c r="L44" i="1" s="1"/>
  <c r="M44" i="1" s="1"/>
  <c r="K43" i="1"/>
  <c r="L43" i="1" s="1"/>
  <c r="M43" i="1" s="1"/>
  <c r="K42" i="1"/>
  <c r="K41" i="1"/>
  <c r="K40" i="1"/>
  <c r="L40" i="1" s="1"/>
  <c r="M40" i="1" s="1"/>
  <c r="K39" i="1"/>
  <c r="L39" i="1" s="1"/>
  <c r="M39" i="1" s="1"/>
  <c r="K38" i="1"/>
  <c r="K37" i="1"/>
  <c r="K36" i="1"/>
  <c r="L36" i="1" s="1"/>
  <c r="M36" i="1" s="1"/>
  <c r="K35" i="1"/>
  <c r="L35" i="1" s="1"/>
  <c r="M35" i="1" s="1"/>
  <c r="K34" i="1"/>
  <c r="K33" i="1"/>
  <c r="K32" i="1"/>
  <c r="L32" i="1" s="1"/>
  <c r="M32" i="1" s="1"/>
  <c r="K31" i="1"/>
  <c r="L31" i="1" s="1"/>
  <c r="M31" i="1" s="1"/>
  <c r="K30" i="1"/>
  <c r="K29" i="1"/>
  <c r="K28" i="1"/>
  <c r="L28" i="1" s="1"/>
  <c r="M28" i="1" s="1"/>
  <c r="K27" i="1"/>
  <c r="L27" i="1" s="1"/>
  <c r="M27" i="1" s="1"/>
  <c r="K26" i="1"/>
  <c r="K25" i="1"/>
  <c r="K24" i="1"/>
  <c r="L24" i="1" s="1"/>
  <c r="M24" i="1" s="1"/>
  <c r="K23" i="1"/>
  <c r="L23" i="1" s="1"/>
  <c r="M23" i="1" s="1"/>
  <c r="K22" i="1"/>
  <c r="K21" i="1"/>
  <c r="K20" i="1"/>
  <c r="L20" i="1" s="1"/>
  <c r="M20" i="1" s="1"/>
  <c r="K19" i="1"/>
  <c r="L19" i="1" s="1"/>
  <c r="M19" i="1" s="1"/>
  <c r="K18" i="1"/>
  <c r="K17" i="1"/>
  <c r="K16" i="1"/>
  <c r="L16" i="1" s="1"/>
  <c r="M16" i="1" s="1"/>
  <c r="K15" i="1"/>
  <c r="L15" i="1" s="1"/>
  <c r="M15" i="1" s="1"/>
  <c r="K14" i="1"/>
  <c r="K13" i="1"/>
  <c r="K12" i="1"/>
  <c r="L12" i="1" s="1"/>
  <c r="M12" i="1" s="1"/>
  <c r="K11" i="1"/>
  <c r="L11" i="1" s="1"/>
  <c r="M11" i="1" s="1"/>
  <c r="K10" i="1"/>
  <c r="K9" i="1"/>
  <c r="K8" i="1"/>
  <c r="L8" i="1" s="1"/>
  <c r="M8" i="1" s="1"/>
  <c r="K7" i="1"/>
  <c r="L7" i="1" s="1"/>
  <c r="M7" i="1" s="1"/>
  <c r="K6" i="1"/>
  <c r="K5" i="1"/>
  <c r="K4" i="1"/>
  <c r="L4" i="1" s="1"/>
  <c r="M4" i="1" s="1"/>
  <c r="K3" i="1"/>
  <c r="L3" i="1" s="1"/>
  <c r="M3" i="1" s="1"/>
  <c r="K2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L2" i="1" l="1"/>
  <c r="M2" i="1" s="1"/>
  <c r="K77" i="1"/>
  <c r="L77" i="1" s="1"/>
  <c r="M74" i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5" i="1"/>
  <c r="M5" i="1" s="1"/>
  <c r="L13" i="1"/>
  <c r="M13" i="1" s="1"/>
  <c r="L21" i="1"/>
  <c r="M21" i="1" s="1"/>
  <c r="L29" i="1"/>
  <c r="M29" i="1" s="1"/>
  <c r="L37" i="1"/>
  <c r="M37" i="1" s="1"/>
  <c r="L45" i="1"/>
  <c r="M45" i="1" s="1"/>
  <c r="L53" i="1"/>
  <c r="M53" i="1" s="1"/>
  <c r="L61" i="1"/>
  <c r="M61" i="1" s="1"/>
  <c r="L69" i="1"/>
  <c r="M69" i="1" s="1"/>
  <c r="L6" i="1"/>
  <c r="M6" i="1" s="1"/>
  <c r="L14" i="1"/>
  <c r="M14" i="1" s="1"/>
  <c r="L22" i="1"/>
  <c r="M22" i="1" s="1"/>
  <c r="L30" i="1"/>
  <c r="M30" i="1" s="1"/>
  <c r="L38" i="1"/>
  <c r="M38" i="1" s="1"/>
  <c r="L46" i="1"/>
  <c r="M46" i="1" s="1"/>
  <c r="L54" i="1"/>
  <c r="M54" i="1" s="1"/>
  <c r="L62" i="1"/>
  <c r="M62" i="1" s="1"/>
  <c r="L70" i="1"/>
  <c r="M70" i="1" s="1"/>
  <c r="L9" i="1"/>
  <c r="M9" i="1" s="1"/>
  <c r="L17" i="1"/>
  <c r="M17" i="1" s="1"/>
  <c r="L25" i="1"/>
  <c r="M25" i="1" s="1"/>
  <c r="L33" i="1"/>
  <c r="M33" i="1" s="1"/>
  <c r="L41" i="1"/>
  <c r="M41" i="1" s="1"/>
  <c r="L49" i="1"/>
  <c r="M49" i="1" s="1"/>
  <c r="L57" i="1"/>
  <c r="M57" i="1" s="1"/>
  <c r="L65" i="1"/>
  <c r="M65" i="1" s="1"/>
  <c r="L73" i="1"/>
  <c r="M73" i="1" s="1"/>
  <c r="M77" i="1" l="1"/>
</calcChain>
</file>

<file path=xl/sharedStrings.xml><?xml version="1.0" encoding="utf-8"?>
<sst xmlns="http://schemas.openxmlformats.org/spreadsheetml/2006/main" count="559" uniqueCount="176">
  <si>
    <t xml:space="preserve">К10-84в-1608М-25В-Н20-0,015 мкФ±20%-N-A </t>
  </si>
  <si>
    <t>ФЦТА.673516.016 ТУ</t>
  </si>
  <si>
    <t>"ВП"</t>
  </si>
  <si>
    <t xml:space="preserve">одной партией, с маркировкой  </t>
  </si>
  <si>
    <t xml:space="preserve">К10-84в-2012М-25В-Н90-0,01 мкФ+80-20%-N-A </t>
  </si>
  <si>
    <t>К10-84в-2012М-25В-Н90-0,1 мкФ+80-20%-N-A</t>
  </si>
  <si>
    <t xml:space="preserve">К10-84в-3216М-16В-МП0-7500 пФ±10%-N-A </t>
  </si>
  <si>
    <t>К10-84в-3225М-50В-МП0-7500 пФ±10%-N-A</t>
  </si>
  <si>
    <t>К10-84в-5750М-50В-Н20-1 мкФ±10%-N-A</t>
  </si>
  <si>
    <t>ОС К53-65 "A"-20В-1 мкФ±10%</t>
  </si>
  <si>
    <t>АЖЯР.673546.014 ТУ</t>
  </si>
  <si>
    <t>"ОС"</t>
  </si>
  <si>
    <t>ОС К53-65 "C"-20В-10 мкФ±10%</t>
  </si>
  <si>
    <t>ОС К53-65 "E"-20В-100мкФ±10%</t>
  </si>
  <si>
    <t>ОС К53-68 "E"-50В-15 мкФ±10%</t>
  </si>
  <si>
    <t>АЖЯР.673546.015 ТУ</t>
  </si>
  <si>
    <t>1325ЕH3.3У</t>
  </si>
  <si>
    <t>АЕЯР.431420.762-02 ТУ</t>
  </si>
  <si>
    <t>1325ЕH5У</t>
  </si>
  <si>
    <t>1325ЕН1.8У</t>
  </si>
  <si>
    <t>142ЕР1ТИМ</t>
  </si>
  <si>
    <t>АЕЯР.431420.365-01 ТУ</t>
  </si>
  <si>
    <t>1564ПУ2</t>
  </si>
  <si>
    <t>бК0.347.479-21 ТУ</t>
  </si>
  <si>
    <t>АЕЯР.434200.424-07 ТУ</t>
  </si>
  <si>
    <t>1666РЕ014</t>
  </si>
  <si>
    <t>АЕЯР.431220.981 ТУ</t>
  </si>
  <si>
    <t>1986ВЕ8Т</t>
  </si>
  <si>
    <t>АЕНВ.431290.107 ТУ</t>
  </si>
  <si>
    <t>1986ВЕ92У</t>
  </si>
  <si>
    <t>АЕЯР.431290.711 ТУ</t>
  </si>
  <si>
    <t>5400ТР015-032</t>
  </si>
  <si>
    <t>АЕНВ.431260.056 ТУ</t>
  </si>
  <si>
    <t>5559ИН26У</t>
  </si>
  <si>
    <t>АЕЯР.431230.870 ТУ</t>
  </si>
  <si>
    <t>5576РТ1У</t>
  </si>
  <si>
    <t>АЕЯР.431210.878 ТУ</t>
  </si>
  <si>
    <t>5576ХС8Т</t>
  </si>
  <si>
    <t>АЕНВ.431260.086 ТУ</t>
  </si>
  <si>
    <t>ВР27-3-6/0,5</t>
  </si>
  <si>
    <t>6390-001-61704169-10 ТУ</t>
  </si>
  <si>
    <t>ИВЭП МП0505ВО-003ГЧ</t>
  </si>
  <si>
    <t>ЖБКП.436434.002 ТУ</t>
  </si>
  <si>
    <t>ОСМ 1554ТЛ2Т БМ</t>
  </si>
  <si>
    <t>АЕЯР.431200.182-04 ТУ, РД В 22.02.218</t>
  </si>
  <si>
    <t>"ОСМ"</t>
  </si>
  <si>
    <t>ОС ВП1-2В</t>
  </si>
  <si>
    <t>ОЮ0.480.003 ТУ-Р, СНКЖ.646170.001 ТУ</t>
  </si>
  <si>
    <t>ОСМ ГК108-П-15ГР-3-16М</t>
  </si>
  <si>
    <t>АФТП.433520.007 ТУ, РД В  22.02.218</t>
  </si>
  <si>
    <t>ОСМ ГК108-П-15ГР-3-60М</t>
  </si>
  <si>
    <t>АФТП.433520.007 ТУ, РД В 22.02.218</t>
  </si>
  <si>
    <t>ОС РЭК81</t>
  </si>
  <si>
    <t>ИДЯУ.647611.002-65 ТУ, ОСТ В4.450.019-91</t>
  </si>
  <si>
    <t>ОСМ Р1-12-0,1-1,21 кОм±2%-М-А</t>
  </si>
  <si>
    <t>АЛЯР.434110.005 ТУ, РД В 22.02.218</t>
  </si>
  <si>
    <t>ОСМ Р1-12-0,1-100 кОм±2%-М-А</t>
  </si>
  <si>
    <t>ОСМ Р1-12-0,1-100 Ом±2%-Т-А</t>
  </si>
  <si>
    <t>ОСМ Р1-12-0,1-10 кОм±2%-М-А</t>
  </si>
  <si>
    <t>ОСМ Р1-12-0,1-10 Ом±2%-Т-А</t>
  </si>
  <si>
    <t>ОСМ Р1-12-0,1-120 кОм±2%-М-А</t>
  </si>
  <si>
    <t>ОСМ Р1-12-0,1-120 Ом±2%-Т-А</t>
  </si>
  <si>
    <t>ОСМ Р1-12-0,1-1 кОм±2%-М-А</t>
  </si>
  <si>
    <t>ОСМ Р1-12-0,1-2,21 кОм±2%-М-А</t>
  </si>
  <si>
    <t>ОСМ Р1-12-0,1-200 Ом±2%-Л-А</t>
  </si>
  <si>
    <t>ОСМ Р1-12-0,1-20 кОм±2%-М-А</t>
  </si>
  <si>
    <t>ОСМ Р1-12-0,125Вт-10 кОм±2%-М-А</t>
  </si>
  <si>
    <t>ОСМ Р1-12-0,125Вт-1 кОм±2%-М-А</t>
  </si>
  <si>
    <t>ОСМ Р1-12-0,125Вт-40,2 кОм±2%-М-А</t>
  </si>
  <si>
    <t>ОСМ Р1-12-0,1-3,32 кОм±2%-М-А</t>
  </si>
  <si>
    <t>ОСМ Р1-12-0,1-301 Ом±2%-М-А</t>
  </si>
  <si>
    <t>ОСМ Р1-12-0,1-390 Ом±2%-М-А</t>
  </si>
  <si>
    <t>ОСМ Р1-12-0,1-51,1 Ом±2%-T-А</t>
  </si>
  <si>
    <t>ОСМ Р1-12-0,1-787 Ом±2%-М-А</t>
  </si>
  <si>
    <t>ОСМ Р1-12-0,5Вт-1,33 Ом±2%-Т-А</t>
  </si>
  <si>
    <t>ОСМ Р1-16(П)-0,062Вт-10 кОм±0,5%-0,5-Ж</t>
  </si>
  <si>
    <t>АЛЯР.434110.002 ТУ, ПО.070.052</t>
  </si>
  <si>
    <t>ОСМ Р1-16(П)-0,062Вт-1 кОм±0,25%-0,5-Ж</t>
  </si>
  <si>
    <t>ОС БТИ6-98В</t>
  </si>
  <si>
    <t>ОЮ0.222.001 ТУ, АГ0.222.001 ТУ</t>
  </si>
  <si>
    <t>Трансформатор ТИР-1</t>
  </si>
  <si>
    <t>ВИУР.671142.001 ТУ</t>
  </si>
  <si>
    <t>2ДШ2123А95</t>
  </si>
  <si>
    <t>АЕЯР.432120.567 ТУ</t>
  </si>
  <si>
    <t xml:space="preserve">Диодная сборка 2Д707АС9/ЭП </t>
  </si>
  <si>
    <t>АЕЯР.432120.349 ТУ</t>
  </si>
  <si>
    <t>2П524А9</t>
  </si>
  <si>
    <t>АЕЯР.432140.519 ТУ</t>
  </si>
  <si>
    <t>2Т208Б9</t>
  </si>
  <si>
    <t>АЕЯР.432140.545 ТУ</t>
  </si>
  <si>
    <t>2Т630Б9</t>
  </si>
  <si>
    <t>АЕЯР.432140.546 ТУ</t>
  </si>
  <si>
    <t>Вилка ОСМ СНЦ42-10/10 В-1-В</t>
  </si>
  <si>
    <t>ГЕ0.364.245 ТУ, П0.070.052</t>
  </si>
  <si>
    <t xml:space="preserve">Вилка ОСМ СНЦ42-19/12 В-1-В </t>
  </si>
  <si>
    <t>Вилка ОСМ СНЦ42-30/14 В-1-а-В</t>
  </si>
  <si>
    <t>Вилка ОСМ СНЦ42-30/14 В-1-б-В</t>
  </si>
  <si>
    <t>Вилка ОСМ СНЦ42-30/14 В-1-в-В</t>
  </si>
  <si>
    <t>Вилка ОСМ СНЦ42-30/14 В-1-г-В</t>
  </si>
  <si>
    <t>Вилка СНП346-12ВП21-2-В</t>
  </si>
  <si>
    <t>РЮМК.430420.011 ТУ</t>
  </si>
  <si>
    <t>Вилка СНП346-2ВП21-1-В</t>
  </si>
  <si>
    <t>Вилка СНП346-4ВП21-1-В</t>
  </si>
  <si>
    <t>Вилка СНП346-6ВП21-1-В</t>
  </si>
  <si>
    <t>Розетка СНП391-6РП41-2</t>
  </si>
  <si>
    <t>РЮМК.430420.036 ТУ</t>
  </si>
  <si>
    <t>Стойка 3СМ10-1</t>
  </si>
  <si>
    <t>ОСТ 107.680225.004-86</t>
  </si>
  <si>
    <t>Фильтр Б26-1-100В-10А-0,22мкФ+80/-20-Н90</t>
  </si>
  <si>
    <t>АЖЯР.431145.005 ТУ</t>
  </si>
  <si>
    <t>Фильтр Б26-1-32В-10А-1,5мкФ+80/-20-Н90</t>
  </si>
  <si>
    <t>Фильтр-ограничитель ФО1,5ВГ</t>
  </si>
  <si>
    <t>ЖБКП.468824.001 ТУ</t>
  </si>
  <si>
    <t>кол-во</t>
  </si>
  <si>
    <t>на рфа</t>
  </si>
  <si>
    <t>итого</t>
  </si>
  <si>
    <t>цена без ндс</t>
  </si>
  <si>
    <t>сумма без ндс</t>
  </si>
  <si>
    <t>ндс</t>
  </si>
  <si>
    <t>сумма с ндс</t>
  </si>
  <si>
    <t>прим.</t>
  </si>
  <si>
    <t xml:space="preserve"> </t>
  </si>
  <si>
    <t>мин 100 шт</t>
  </si>
  <si>
    <t>к поставке</t>
  </si>
  <si>
    <t>пр-ль</t>
  </si>
  <si>
    <t>срок поставки</t>
  </si>
  <si>
    <t>1564ТЛ2Т ЭП</t>
  </si>
  <si>
    <t>мин 50 шт</t>
  </si>
  <si>
    <t>итого:</t>
  </si>
  <si>
    <t>интеграл-запад</t>
  </si>
  <si>
    <t>только ОТК</t>
  </si>
  <si>
    <t>ирбис-5</t>
  </si>
  <si>
    <t>до 40 раб дней</t>
  </si>
  <si>
    <t>элтом</t>
  </si>
  <si>
    <t>сктб рт</t>
  </si>
  <si>
    <t>мстатор</t>
  </si>
  <si>
    <t>до 100 дней</t>
  </si>
  <si>
    <t>экситон</t>
  </si>
  <si>
    <t xml:space="preserve">интеграл </t>
  </si>
  <si>
    <t>кремний</t>
  </si>
  <si>
    <t>до 180 дней</t>
  </si>
  <si>
    <t>элекон</t>
  </si>
  <si>
    <t>до 240 дней</t>
  </si>
  <si>
    <t>взпп-с</t>
  </si>
  <si>
    <t>в наличии</t>
  </si>
  <si>
    <t>эркон</t>
  </si>
  <si>
    <t>до 120 раб дней</t>
  </si>
  <si>
    <t>монолит</t>
  </si>
  <si>
    <t>элеконд</t>
  </si>
  <si>
    <t>до 120 дней</t>
  </si>
  <si>
    <t>интеграл</t>
  </si>
  <si>
    <t>до 150 дней</t>
  </si>
  <si>
    <t>миландр</t>
  </si>
  <si>
    <t>дизайн-центр союз</t>
  </si>
  <si>
    <t>35 недель</t>
  </si>
  <si>
    <t>ктц-электроника</t>
  </si>
  <si>
    <t>390 дней</t>
  </si>
  <si>
    <t>до 365 дней</t>
  </si>
  <si>
    <t>радиодеталь</t>
  </si>
  <si>
    <t>лит-фонон</t>
  </si>
  <si>
    <t>электродеталь</t>
  </si>
  <si>
    <t>?</t>
  </si>
  <si>
    <t>гириконд</t>
  </si>
  <si>
    <t>К10-84в</t>
  </si>
  <si>
    <t xml:space="preserve"> К53-65</t>
  </si>
  <si>
    <t>К53-68</t>
  </si>
  <si>
    <t>генератор</t>
  </si>
  <si>
    <t xml:space="preserve"> реле</t>
  </si>
  <si>
    <t>Р1-12</t>
  </si>
  <si>
    <t>Р1-16</t>
  </si>
  <si>
    <t>трансформатор</t>
  </si>
  <si>
    <t>диод</t>
  </si>
  <si>
    <t>транзистор</t>
  </si>
  <si>
    <t>вилка</t>
  </si>
  <si>
    <t>фильтр</t>
  </si>
  <si>
    <t>микросхема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</si>
</sst>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3" xfId="0" applyFont="1" applyBorder="1"/>
    <xf numFmtId="4" fontId="2" fillId="0" borderId="3" xfId="0" applyNumberFormat="1" applyFont="1" applyBorder="1"/>
    <xf numFmtId="0" fontId="2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4" fontId="3" fillId="0" borderId="2" xfId="0" applyNumberFormat="1" applyFont="1" applyBorder="1" applyAlignment="1">
      <alignment vertical="center" wrapText="1"/>
    </xf>
    <xf numFmtId="4" fontId="4" fillId="0" borderId="0" xfId="0" applyNumberFormat="1" applyFont="1"/>
    <xf numFmtId="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topLeftCell="A71" zoomScale="90" zoomScaleNormal="90" workbookViewId="0">
      <selection activeCell="D13" sqref="D13:D28"/>
    </sheetView>
  </sheetViews>
  <sheetFormatPr defaultRowHeight="15.75" x14ac:dyDescent="0.25"/>
  <cols>
    <col min="1" max="1" width="9.28515625" style="10" bestFit="1" customWidth="1"/>
    <col min="2" max="2" width="36.85546875" style="10" customWidth="1"/>
    <col min="3" max="4" width="20.85546875" style="10" customWidth="1"/>
    <col min="5" max="5" width="9.140625" style="10"/>
    <col min="6" max="9" width="9.28515625" style="10" bestFit="1" customWidth="1"/>
    <col min="10" max="10" width="11.28515625" style="12" bestFit="1" customWidth="1"/>
    <col min="11" max="11" width="14.140625" style="12" customWidth="1"/>
    <col min="12" max="12" width="12.85546875" style="12" customWidth="1"/>
    <col min="13" max="13" width="16" style="12" customWidth="1"/>
    <col min="14" max="15" width="13.5703125" style="10" customWidth="1"/>
    <col min="16" max="17" width="9.140625" style="10"/>
  </cols>
  <sheetData>
    <row r="1" spans="1:17" s="1" customFormat="1" ht="38.25" customHeight="1" x14ac:dyDescent="0.25">
      <c r="A1" s="2"/>
      <c r="B1" s="2"/>
      <c r="C1" s="2"/>
      <c r="D1" s="2"/>
      <c r="E1" s="2"/>
      <c r="F1" s="2" t="s">
        <v>113</v>
      </c>
      <c r="G1" s="2" t="s">
        <v>114</v>
      </c>
      <c r="H1" s="2" t="s">
        <v>115</v>
      </c>
      <c r="I1" s="2" t="s">
        <v>123</v>
      </c>
      <c r="J1" s="3" t="s">
        <v>116</v>
      </c>
      <c r="K1" s="3" t="s">
        <v>117</v>
      </c>
      <c r="L1" s="3" t="s">
        <v>118</v>
      </c>
      <c r="M1" s="3" t="s">
        <v>119</v>
      </c>
      <c r="N1" s="2" t="s">
        <v>120</v>
      </c>
      <c r="O1" s="2" t="s">
        <v>121</v>
      </c>
      <c r="P1" s="4" t="s">
        <v>124</v>
      </c>
      <c r="Q1" s="4" t="s">
        <v>125</v>
      </c>
    </row>
    <row r="2" spans="1:17" ht="63.75" thickBot="1" x14ac:dyDescent="0.3">
      <c r="A2" s="5">
        <v>1</v>
      </c>
      <c r="B2" s="6" t="s">
        <v>0</v>
      </c>
      <c r="C2" s="6" t="s">
        <v>1</v>
      </c>
      <c r="D2" s="6" t="s">
        <v>163</v>
      </c>
      <c r="E2" s="7" t="s">
        <v>2</v>
      </c>
      <c r="F2" s="8">
        <v>77</v>
      </c>
      <c r="G2" s="8"/>
      <c r="H2" s="8">
        <f>F2+G2</f>
        <v>77</v>
      </c>
      <c r="I2" s="8">
        <v>100</v>
      </c>
      <c r="J2" s="9">
        <v>17</v>
      </c>
      <c r="K2" s="9">
        <f>I2*J2</f>
        <v>1700</v>
      </c>
      <c r="L2" s="9">
        <f>K2*0.2</f>
        <v>340</v>
      </c>
      <c r="M2" s="9">
        <f>K2+L2</f>
        <v>2040</v>
      </c>
      <c r="N2" s="8" t="s">
        <v>122</v>
      </c>
      <c r="O2" s="8" t="s">
        <v>3</v>
      </c>
      <c r="P2" s="10" t="s">
        <v>147</v>
      </c>
      <c r="Q2" s="10" t="s">
        <v>140</v>
      </c>
    </row>
    <row r="3" spans="1:17" ht="63.75" thickBot="1" x14ac:dyDescent="0.3">
      <c r="A3" s="5">
        <v>2</v>
      </c>
      <c r="B3" s="6" t="s">
        <v>4</v>
      </c>
      <c r="C3" s="6" t="s">
        <v>1</v>
      </c>
      <c r="D3" s="6" t="s">
        <v>163</v>
      </c>
      <c r="E3" s="7" t="s">
        <v>2</v>
      </c>
      <c r="F3" s="8">
        <v>77</v>
      </c>
      <c r="G3" s="8"/>
      <c r="H3" s="8">
        <f t="shared" ref="H3:H66" si="0">F3+G3</f>
        <v>77</v>
      </c>
      <c r="I3" s="8">
        <v>100</v>
      </c>
      <c r="J3" s="9">
        <v>24</v>
      </c>
      <c r="K3" s="9">
        <f t="shared" ref="K3:K66" si="1">I3*J3</f>
        <v>2400</v>
      </c>
      <c r="L3" s="9">
        <f t="shared" ref="L3:L66" si="2">K3*0.2</f>
        <v>480</v>
      </c>
      <c r="M3" s="9">
        <f t="shared" ref="M3:M66" si="3">K3+L3</f>
        <v>2880</v>
      </c>
      <c r="N3" s="8" t="s">
        <v>122</v>
      </c>
      <c r="O3" s="8" t="s">
        <v>3</v>
      </c>
      <c r="P3" s="10" t="s">
        <v>147</v>
      </c>
      <c r="Q3" s="10" t="s">
        <v>140</v>
      </c>
    </row>
    <row r="4" spans="1:17" ht="63.75" thickBot="1" x14ac:dyDescent="0.3">
      <c r="A4" s="5">
        <v>3</v>
      </c>
      <c r="B4" s="6" t="s">
        <v>5</v>
      </c>
      <c r="C4" s="6" t="s">
        <v>1</v>
      </c>
      <c r="D4" s="6" t="s">
        <v>163</v>
      </c>
      <c r="E4" s="7" t="s">
        <v>2</v>
      </c>
      <c r="F4" s="8">
        <v>1658</v>
      </c>
      <c r="G4" s="8"/>
      <c r="H4" s="8">
        <f t="shared" si="0"/>
        <v>1658</v>
      </c>
      <c r="I4" s="8">
        <v>1658</v>
      </c>
      <c r="J4" s="9">
        <v>26</v>
      </c>
      <c r="K4" s="9">
        <f t="shared" si="1"/>
        <v>43108</v>
      </c>
      <c r="L4" s="9">
        <f t="shared" si="2"/>
        <v>8621.6</v>
      </c>
      <c r="M4" s="9">
        <f t="shared" si="3"/>
        <v>51729.599999999999</v>
      </c>
      <c r="N4" s="8" t="s">
        <v>122</v>
      </c>
      <c r="O4" s="8" t="s">
        <v>3</v>
      </c>
      <c r="P4" s="10" t="s">
        <v>147</v>
      </c>
      <c r="Q4" s="10" t="s">
        <v>140</v>
      </c>
    </row>
    <row r="5" spans="1:17" ht="63.75" thickBot="1" x14ac:dyDescent="0.3">
      <c r="A5" s="5">
        <v>4</v>
      </c>
      <c r="B5" s="6" t="s">
        <v>6</v>
      </c>
      <c r="C5" s="6" t="s">
        <v>1</v>
      </c>
      <c r="D5" s="6" t="s">
        <v>163</v>
      </c>
      <c r="E5" s="7" t="s">
        <v>2</v>
      </c>
      <c r="F5" s="8">
        <v>89</v>
      </c>
      <c r="G5" s="8"/>
      <c r="H5" s="8">
        <f t="shared" si="0"/>
        <v>89</v>
      </c>
      <c r="I5" s="8">
        <v>100</v>
      </c>
      <c r="J5" s="9">
        <v>67</v>
      </c>
      <c r="K5" s="9">
        <f t="shared" si="1"/>
        <v>6700</v>
      </c>
      <c r="L5" s="9">
        <f t="shared" si="2"/>
        <v>1340</v>
      </c>
      <c r="M5" s="9">
        <f t="shared" si="3"/>
        <v>8040</v>
      </c>
      <c r="N5" s="8" t="s">
        <v>122</v>
      </c>
      <c r="O5" s="8" t="s">
        <v>3</v>
      </c>
      <c r="P5" s="10" t="s">
        <v>147</v>
      </c>
      <c r="Q5" s="10" t="s">
        <v>140</v>
      </c>
    </row>
    <row r="6" spans="1:17" ht="63.75" thickBot="1" x14ac:dyDescent="0.3">
      <c r="A6" s="5">
        <v>5</v>
      </c>
      <c r="B6" s="6" t="s">
        <v>7</v>
      </c>
      <c r="C6" s="6" t="s">
        <v>1</v>
      </c>
      <c r="D6" s="6" t="s">
        <v>163</v>
      </c>
      <c r="E6" s="7" t="s">
        <v>2</v>
      </c>
      <c r="F6" s="8">
        <v>8</v>
      </c>
      <c r="G6" s="8"/>
      <c r="H6" s="8">
        <f t="shared" si="0"/>
        <v>8</v>
      </c>
      <c r="I6" s="8">
        <v>100</v>
      </c>
      <c r="J6" s="9">
        <v>59</v>
      </c>
      <c r="K6" s="9">
        <f t="shared" si="1"/>
        <v>5900</v>
      </c>
      <c r="L6" s="9">
        <f t="shared" si="2"/>
        <v>1180</v>
      </c>
      <c r="M6" s="9">
        <f t="shared" si="3"/>
        <v>7080</v>
      </c>
      <c r="N6" s="8" t="s">
        <v>122</v>
      </c>
      <c r="O6" s="8" t="s">
        <v>3</v>
      </c>
      <c r="P6" s="10" t="s">
        <v>147</v>
      </c>
      <c r="Q6" s="10" t="s">
        <v>140</v>
      </c>
    </row>
    <row r="7" spans="1:17" ht="63.75" thickBot="1" x14ac:dyDescent="0.3">
      <c r="A7" s="5">
        <v>6</v>
      </c>
      <c r="B7" s="6" t="s">
        <v>8</v>
      </c>
      <c r="C7" s="6" t="s">
        <v>1</v>
      </c>
      <c r="D7" s="6" t="s">
        <v>163</v>
      </c>
      <c r="E7" s="7" t="s">
        <v>2</v>
      </c>
      <c r="F7" s="8">
        <v>26</v>
      </c>
      <c r="G7" s="8"/>
      <c r="H7" s="8">
        <f t="shared" si="0"/>
        <v>26</v>
      </c>
      <c r="I7" s="8">
        <v>100</v>
      </c>
      <c r="J7" s="9">
        <v>178</v>
      </c>
      <c r="K7" s="9">
        <f t="shared" si="1"/>
        <v>17800</v>
      </c>
      <c r="L7" s="9">
        <f t="shared" si="2"/>
        <v>3560</v>
      </c>
      <c r="M7" s="9">
        <f t="shared" si="3"/>
        <v>21360</v>
      </c>
      <c r="N7" s="8" t="s">
        <v>122</v>
      </c>
      <c r="O7" s="8" t="s">
        <v>3</v>
      </c>
      <c r="P7" s="10" t="s">
        <v>147</v>
      </c>
      <c r="Q7" s="10" t="s">
        <v>140</v>
      </c>
    </row>
    <row r="8" spans="1:17" ht="63.75" thickBot="1" x14ac:dyDescent="0.3">
      <c r="A8" s="5">
        <v>7</v>
      </c>
      <c r="B8" s="6" t="s">
        <v>9</v>
      </c>
      <c r="C8" s="6" t="s">
        <v>10</v>
      </c>
      <c r="D8" s="6" t="s">
        <v>164</v>
      </c>
      <c r="E8" s="7" t="s">
        <v>11</v>
      </c>
      <c r="F8" s="8">
        <v>39</v>
      </c>
      <c r="G8" s="8"/>
      <c r="H8" s="8">
        <f t="shared" si="0"/>
        <v>39</v>
      </c>
      <c r="I8" s="8">
        <v>39</v>
      </c>
      <c r="J8" s="9">
        <v>781</v>
      </c>
      <c r="K8" s="9">
        <f t="shared" si="1"/>
        <v>30459</v>
      </c>
      <c r="L8" s="9">
        <f t="shared" si="2"/>
        <v>6091.8</v>
      </c>
      <c r="M8" s="9">
        <f t="shared" si="3"/>
        <v>36550.800000000003</v>
      </c>
      <c r="N8" s="8"/>
      <c r="O8" s="8" t="s">
        <v>3</v>
      </c>
      <c r="P8" s="10" t="s">
        <v>148</v>
      </c>
      <c r="Q8" s="10" t="s">
        <v>149</v>
      </c>
    </row>
    <row r="9" spans="1:17" ht="63.75" thickBot="1" x14ac:dyDescent="0.3">
      <c r="A9" s="5">
        <v>8</v>
      </c>
      <c r="B9" s="6" t="s">
        <v>12</v>
      </c>
      <c r="C9" s="6" t="s">
        <v>10</v>
      </c>
      <c r="D9" s="6" t="s">
        <v>164</v>
      </c>
      <c r="E9" s="7" t="s">
        <v>11</v>
      </c>
      <c r="F9" s="8">
        <v>171</v>
      </c>
      <c r="G9" s="8"/>
      <c r="H9" s="8">
        <f t="shared" si="0"/>
        <v>171</v>
      </c>
      <c r="I9" s="8">
        <v>171</v>
      </c>
      <c r="J9" s="9">
        <v>632</v>
      </c>
      <c r="K9" s="9">
        <f t="shared" si="1"/>
        <v>108072</v>
      </c>
      <c r="L9" s="9">
        <f t="shared" si="2"/>
        <v>21614.400000000001</v>
      </c>
      <c r="M9" s="9">
        <f t="shared" si="3"/>
        <v>129686.39999999999</v>
      </c>
      <c r="N9" s="8"/>
      <c r="O9" s="8" t="s">
        <v>3</v>
      </c>
      <c r="P9" s="10" t="s">
        <v>148</v>
      </c>
      <c r="Q9" s="10" t="s">
        <v>149</v>
      </c>
    </row>
    <row r="10" spans="1:17" ht="63.75" thickBot="1" x14ac:dyDescent="0.3">
      <c r="A10" s="5">
        <v>9</v>
      </c>
      <c r="B10" s="6" t="s">
        <v>13</v>
      </c>
      <c r="C10" s="6" t="s">
        <v>10</v>
      </c>
      <c r="D10" s="6" t="s">
        <v>164</v>
      </c>
      <c r="E10" s="7" t="s">
        <v>11</v>
      </c>
      <c r="F10" s="8">
        <v>39</v>
      </c>
      <c r="G10" s="8"/>
      <c r="H10" s="8">
        <f t="shared" si="0"/>
        <v>39</v>
      </c>
      <c r="I10" s="8">
        <v>39</v>
      </c>
      <c r="J10" s="9">
        <v>695</v>
      </c>
      <c r="K10" s="9">
        <f t="shared" si="1"/>
        <v>27105</v>
      </c>
      <c r="L10" s="9">
        <f t="shared" si="2"/>
        <v>5421</v>
      </c>
      <c r="M10" s="9">
        <f t="shared" si="3"/>
        <v>32526</v>
      </c>
      <c r="N10" s="8"/>
      <c r="O10" s="8" t="s">
        <v>3</v>
      </c>
      <c r="P10" s="10" t="s">
        <v>148</v>
      </c>
      <c r="Q10" s="10" t="s">
        <v>149</v>
      </c>
    </row>
    <row r="11" spans="1:17" ht="63.75" thickBot="1" x14ac:dyDescent="0.3">
      <c r="A11" s="5">
        <v>10</v>
      </c>
      <c r="B11" s="6" t="s">
        <v>14</v>
      </c>
      <c r="C11" s="6" t="s">
        <v>15</v>
      </c>
      <c r="D11" s="6" t="s">
        <v>165</v>
      </c>
      <c r="E11" s="7" t="s">
        <v>11</v>
      </c>
      <c r="F11" s="8">
        <v>20</v>
      </c>
      <c r="G11" s="8"/>
      <c r="H11" s="8">
        <f t="shared" si="0"/>
        <v>20</v>
      </c>
      <c r="I11" s="8">
        <v>20</v>
      </c>
      <c r="J11" s="9">
        <v>680</v>
      </c>
      <c r="K11" s="9">
        <f t="shared" si="1"/>
        <v>13600</v>
      </c>
      <c r="L11" s="9">
        <f t="shared" si="2"/>
        <v>2720</v>
      </c>
      <c r="M11" s="9">
        <f t="shared" si="3"/>
        <v>16320</v>
      </c>
      <c r="N11" s="8"/>
      <c r="O11" s="8" t="s">
        <v>3</v>
      </c>
      <c r="P11" s="10" t="s">
        <v>148</v>
      </c>
      <c r="Q11" s="10" t="s">
        <v>149</v>
      </c>
    </row>
    <row r="12" spans="1:17" ht="63" x14ac:dyDescent="0.25">
      <c r="A12" s="5">
        <v>11</v>
      </c>
      <c r="B12" s="6" t="s">
        <v>16</v>
      </c>
      <c r="C12" s="6" t="s">
        <v>17</v>
      </c>
      <c r="D12" s="6" t="s">
        <v>175</v>
      </c>
      <c r="E12" s="7" t="s">
        <v>2</v>
      </c>
      <c r="F12" s="8">
        <v>83</v>
      </c>
      <c r="G12" s="8">
        <v>4</v>
      </c>
      <c r="H12" s="8">
        <f t="shared" si="0"/>
        <v>87</v>
      </c>
      <c r="I12" s="8">
        <v>87</v>
      </c>
      <c r="J12" s="9">
        <v>2755</v>
      </c>
      <c r="K12" s="9">
        <f t="shared" si="1"/>
        <v>239685</v>
      </c>
      <c r="L12" s="9">
        <f t="shared" si="2"/>
        <v>47937</v>
      </c>
      <c r="M12" s="9">
        <f t="shared" si="3"/>
        <v>287622</v>
      </c>
      <c r="N12" s="8"/>
      <c r="O12" s="8" t="s">
        <v>3</v>
      </c>
      <c r="P12" s="10" t="s">
        <v>150</v>
      </c>
      <c r="Q12" s="10" t="s">
        <v>151</v>
      </c>
    </row>
    <row r="13" spans="1:17" ht="63.75" thickBot="1" x14ac:dyDescent="0.3">
      <c r="A13" s="5">
        <v>12</v>
      </c>
      <c r="B13" s="6" t="s">
        <v>18</v>
      </c>
      <c r="C13" s="6" t="s">
        <v>17</v>
      </c>
      <c r="D13" s="6" t="s">
        <v>175</v>
      </c>
      <c r="E13" s="7" t="s">
        <v>2</v>
      </c>
      <c r="F13" s="8">
        <v>8</v>
      </c>
      <c r="G13" s="8">
        <v>4</v>
      </c>
      <c r="H13" s="8">
        <f t="shared" si="0"/>
        <v>12</v>
      </c>
      <c r="I13" s="8">
        <v>12</v>
      </c>
      <c r="J13" s="9">
        <v>2755</v>
      </c>
      <c r="K13" s="9">
        <f t="shared" si="1"/>
        <v>33060</v>
      </c>
      <c r="L13" s="9">
        <f t="shared" si="2"/>
        <v>6612</v>
      </c>
      <c r="M13" s="9">
        <f t="shared" si="3"/>
        <v>39672</v>
      </c>
      <c r="N13" s="8"/>
      <c r="O13" s="8" t="s">
        <v>3</v>
      </c>
      <c r="P13" s="10" t="s">
        <v>150</v>
      </c>
      <c r="Q13" s="10" t="s">
        <v>151</v>
      </c>
    </row>
    <row r="14" spans="1:17" ht="63.75" thickBot="1" x14ac:dyDescent="0.3">
      <c r="A14" s="5">
        <v>13</v>
      </c>
      <c r="B14" s="6" t="s">
        <v>19</v>
      </c>
      <c r="C14" s="6" t="s">
        <v>17</v>
      </c>
      <c r="D14" s="6" t="s">
        <v>175</v>
      </c>
      <c r="E14" s="7" t="s">
        <v>2</v>
      </c>
      <c r="F14" s="8">
        <v>39</v>
      </c>
      <c r="G14" s="8">
        <v>4</v>
      </c>
      <c r="H14" s="8">
        <f t="shared" si="0"/>
        <v>43</v>
      </c>
      <c r="I14" s="8">
        <v>43</v>
      </c>
      <c r="J14" s="9">
        <v>2755</v>
      </c>
      <c r="K14" s="9">
        <f t="shared" si="1"/>
        <v>118465</v>
      </c>
      <c r="L14" s="9">
        <f t="shared" si="2"/>
        <v>23693</v>
      </c>
      <c r="M14" s="9">
        <f t="shared" si="3"/>
        <v>142158</v>
      </c>
      <c r="N14" s="8"/>
      <c r="O14" s="8" t="s">
        <v>3</v>
      </c>
      <c r="P14" s="10" t="s">
        <v>150</v>
      </c>
      <c r="Q14" s="10" t="s">
        <v>151</v>
      </c>
    </row>
    <row r="15" spans="1:17" ht="63.75" thickBot="1" x14ac:dyDescent="0.3">
      <c r="A15" s="5">
        <v>14</v>
      </c>
      <c r="B15" s="6" t="s">
        <v>20</v>
      </c>
      <c r="C15" s="6" t="s">
        <v>21</v>
      </c>
      <c r="D15" s="6" t="s">
        <v>175</v>
      </c>
      <c r="E15" s="7" t="s">
        <v>2</v>
      </c>
      <c r="F15" s="8">
        <v>39</v>
      </c>
      <c r="G15" s="8">
        <v>4</v>
      </c>
      <c r="H15" s="8">
        <f t="shared" si="0"/>
        <v>43</v>
      </c>
      <c r="I15" s="8">
        <v>43</v>
      </c>
      <c r="J15" s="9">
        <v>2263</v>
      </c>
      <c r="K15" s="9">
        <f t="shared" si="1"/>
        <v>97309</v>
      </c>
      <c r="L15" s="9">
        <f t="shared" si="2"/>
        <v>19461.8</v>
      </c>
      <c r="M15" s="9">
        <f t="shared" si="3"/>
        <v>116770.8</v>
      </c>
      <c r="N15" s="8"/>
      <c r="O15" s="8" t="s">
        <v>3</v>
      </c>
      <c r="P15" s="10" t="s">
        <v>150</v>
      </c>
      <c r="Q15" s="10" t="s">
        <v>151</v>
      </c>
    </row>
    <row r="16" spans="1:17" ht="63.75" thickBot="1" x14ac:dyDescent="0.3">
      <c r="A16" s="5">
        <v>15</v>
      </c>
      <c r="B16" s="6" t="s">
        <v>22</v>
      </c>
      <c r="C16" s="6" t="s">
        <v>23</v>
      </c>
      <c r="D16" s="6" t="s">
        <v>175</v>
      </c>
      <c r="E16" s="7" t="s">
        <v>2</v>
      </c>
      <c r="F16" s="8">
        <v>20</v>
      </c>
      <c r="G16" s="8">
        <v>4</v>
      </c>
      <c r="H16" s="8">
        <f t="shared" si="0"/>
        <v>24</v>
      </c>
      <c r="I16" s="8">
        <v>24</v>
      </c>
      <c r="J16" s="9">
        <v>1123</v>
      </c>
      <c r="K16" s="9">
        <f t="shared" si="1"/>
        <v>26952</v>
      </c>
      <c r="L16" s="9">
        <f t="shared" si="2"/>
        <v>5390.4000000000005</v>
      </c>
      <c r="M16" s="9">
        <f t="shared" si="3"/>
        <v>32342.400000000001</v>
      </c>
      <c r="N16" s="8"/>
      <c r="O16" s="8" t="s">
        <v>3</v>
      </c>
      <c r="P16" s="10" t="s">
        <v>137</v>
      </c>
      <c r="Q16" s="10" t="s">
        <v>151</v>
      </c>
    </row>
    <row r="17" spans="1:17" ht="63.75" thickBot="1" x14ac:dyDescent="0.3">
      <c r="A17" s="5">
        <v>16</v>
      </c>
      <c r="B17" s="6" t="s">
        <v>126</v>
      </c>
      <c r="C17" s="6" t="s">
        <v>24</v>
      </c>
      <c r="D17" s="6" t="s">
        <v>175</v>
      </c>
      <c r="E17" s="7" t="s">
        <v>2</v>
      </c>
      <c r="F17" s="8">
        <v>8</v>
      </c>
      <c r="G17" s="8">
        <v>4</v>
      </c>
      <c r="H17" s="8">
        <f t="shared" si="0"/>
        <v>12</v>
      </c>
      <c r="I17" s="8">
        <v>12</v>
      </c>
      <c r="J17" s="9">
        <v>784</v>
      </c>
      <c r="K17" s="9">
        <f t="shared" si="1"/>
        <v>9408</v>
      </c>
      <c r="L17" s="9">
        <f t="shared" si="2"/>
        <v>1881.6000000000001</v>
      </c>
      <c r="M17" s="9">
        <f t="shared" si="3"/>
        <v>11289.6</v>
      </c>
      <c r="N17" s="8"/>
      <c r="O17" s="8" t="s">
        <v>3</v>
      </c>
      <c r="P17" s="10" t="s">
        <v>137</v>
      </c>
      <c r="Q17" s="10" t="s">
        <v>151</v>
      </c>
    </row>
    <row r="18" spans="1:17" ht="63.75" thickBot="1" x14ac:dyDescent="0.3">
      <c r="A18" s="5">
        <v>17</v>
      </c>
      <c r="B18" s="6" t="s">
        <v>25</v>
      </c>
      <c r="C18" s="6" t="s">
        <v>26</v>
      </c>
      <c r="D18" s="6" t="s">
        <v>175</v>
      </c>
      <c r="E18" s="7" t="s">
        <v>2</v>
      </c>
      <c r="F18" s="8">
        <v>39</v>
      </c>
      <c r="G18" s="8">
        <v>4</v>
      </c>
      <c r="H18" s="8">
        <f t="shared" si="0"/>
        <v>43</v>
      </c>
      <c r="I18" s="8">
        <v>43</v>
      </c>
      <c r="J18" s="9">
        <v>27000</v>
      </c>
      <c r="K18" s="9">
        <f t="shared" si="1"/>
        <v>1161000</v>
      </c>
      <c r="L18" s="9">
        <f t="shared" si="2"/>
        <v>232200</v>
      </c>
      <c r="M18" s="9">
        <f t="shared" si="3"/>
        <v>1393200</v>
      </c>
      <c r="N18" s="8"/>
      <c r="O18" s="8" t="s">
        <v>3</v>
      </c>
      <c r="P18" s="10" t="s">
        <v>129</v>
      </c>
      <c r="Q18" s="10" t="s">
        <v>144</v>
      </c>
    </row>
    <row r="19" spans="1:17" ht="63.75" thickBot="1" x14ac:dyDescent="0.3">
      <c r="A19" s="5">
        <v>18</v>
      </c>
      <c r="B19" s="6" t="s">
        <v>27</v>
      </c>
      <c r="C19" s="6" t="s">
        <v>28</v>
      </c>
      <c r="D19" s="6" t="s">
        <v>175</v>
      </c>
      <c r="E19" s="7" t="s">
        <v>2</v>
      </c>
      <c r="F19" s="8">
        <v>20</v>
      </c>
      <c r="G19" s="8">
        <v>4</v>
      </c>
      <c r="H19" s="8">
        <f t="shared" si="0"/>
        <v>24</v>
      </c>
      <c r="I19" s="8">
        <v>24</v>
      </c>
      <c r="J19" s="9">
        <v>207955</v>
      </c>
      <c r="K19" s="9">
        <f t="shared" si="1"/>
        <v>4990920</v>
      </c>
      <c r="L19" s="9">
        <f t="shared" si="2"/>
        <v>998184</v>
      </c>
      <c r="M19" s="9">
        <f t="shared" si="3"/>
        <v>5989104</v>
      </c>
      <c r="N19" s="8"/>
      <c r="O19" s="8" t="s">
        <v>3</v>
      </c>
      <c r="P19" s="10" t="s">
        <v>152</v>
      </c>
      <c r="Q19" s="10" t="s">
        <v>149</v>
      </c>
    </row>
    <row r="20" spans="1:17" ht="63.75" thickBot="1" x14ac:dyDescent="0.3">
      <c r="A20" s="5">
        <v>19</v>
      </c>
      <c r="B20" s="6" t="s">
        <v>29</v>
      </c>
      <c r="C20" s="6" t="s">
        <v>30</v>
      </c>
      <c r="D20" s="6" t="s">
        <v>175</v>
      </c>
      <c r="E20" s="7" t="s">
        <v>2</v>
      </c>
      <c r="F20" s="8">
        <v>8</v>
      </c>
      <c r="G20" s="8">
        <v>4</v>
      </c>
      <c r="H20" s="8">
        <f t="shared" si="0"/>
        <v>12</v>
      </c>
      <c r="I20" s="8">
        <v>12</v>
      </c>
      <c r="J20" s="9">
        <v>9565</v>
      </c>
      <c r="K20" s="9">
        <f t="shared" si="1"/>
        <v>114780</v>
      </c>
      <c r="L20" s="9">
        <f t="shared" si="2"/>
        <v>22956</v>
      </c>
      <c r="M20" s="9">
        <f t="shared" si="3"/>
        <v>137736</v>
      </c>
      <c r="N20" s="8"/>
      <c r="O20" s="8" t="s">
        <v>3</v>
      </c>
      <c r="P20" s="10" t="s">
        <v>152</v>
      </c>
      <c r="Q20" s="10" t="s">
        <v>149</v>
      </c>
    </row>
    <row r="21" spans="1:17" ht="63.75" thickBot="1" x14ac:dyDescent="0.3">
      <c r="A21" s="5">
        <v>20</v>
      </c>
      <c r="B21" s="6" t="s">
        <v>31</v>
      </c>
      <c r="C21" s="6" t="s">
        <v>32</v>
      </c>
      <c r="D21" s="6" t="s">
        <v>175</v>
      </c>
      <c r="E21" s="7" t="s">
        <v>2</v>
      </c>
      <c r="F21" s="8">
        <v>57</v>
      </c>
      <c r="G21" s="8">
        <v>4</v>
      </c>
      <c r="H21" s="8">
        <f t="shared" si="0"/>
        <v>61</v>
      </c>
      <c r="I21" s="8">
        <v>61</v>
      </c>
      <c r="J21" s="9">
        <v>23102</v>
      </c>
      <c r="K21" s="9">
        <f t="shared" si="1"/>
        <v>1409222</v>
      </c>
      <c r="L21" s="9">
        <f t="shared" si="2"/>
        <v>281844.40000000002</v>
      </c>
      <c r="M21" s="9">
        <f t="shared" si="3"/>
        <v>1691066.4</v>
      </c>
      <c r="N21" s="8"/>
      <c r="O21" s="8" t="s">
        <v>3</v>
      </c>
      <c r="P21" s="10" t="s">
        <v>153</v>
      </c>
      <c r="Q21" s="10" t="s">
        <v>154</v>
      </c>
    </row>
    <row r="22" spans="1:17" ht="63.75" thickBot="1" x14ac:dyDescent="0.3">
      <c r="A22" s="5">
        <v>21</v>
      </c>
      <c r="B22" s="6" t="s">
        <v>33</v>
      </c>
      <c r="C22" s="6" t="s">
        <v>34</v>
      </c>
      <c r="D22" s="6" t="s">
        <v>175</v>
      </c>
      <c r="E22" s="7" t="s">
        <v>2</v>
      </c>
      <c r="F22" s="8">
        <v>39</v>
      </c>
      <c r="G22" s="8">
        <v>4</v>
      </c>
      <c r="H22" s="8">
        <f t="shared" si="0"/>
        <v>43</v>
      </c>
      <c r="I22" s="8">
        <v>43</v>
      </c>
      <c r="J22" s="9">
        <v>3895</v>
      </c>
      <c r="K22" s="9">
        <f t="shared" si="1"/>
        <v>167485</v>
      </c>
      <c r="L22" s="9">
        <f t="shared" si="2"/>
        <v>33497</v>
      </c>
      <c r="M22" s="9">
        <f t="shared" si="3"/>
        <v>200982</v>
      </c>
      <c r="N22" s="8"/>
      <c r="O22" s="8" t="s">
        <v>3</v>
      </c>
      <c r="P22" s="10" t="s">
        <v>152</v>
      </c>
      <c r="Q22" s="10" t="s">
        <v>149</v>
      </c>
    </row>
    <row r="23" spans="1:17" ht="63.75" thickBot="1" x14ac:dyDescent="0.3">
      <c r="A23" s="5">
        <v>22</v>
      </c>
      <c r="B23" s="6" t="s">
        <v>35</v>
      </c>
      <c r="C23" s="6" t="s">
        <v>36</v>
      </c>
      <c r="D23" s="6" t="s">
        <v>175</v>
      </c>
      <c r="E23" s="7" t="s">
        <v>2</v>
      </c>
      <c r="F23" s="8">
        <v>39</v>
      </c>
      <c r="G23" s="8">
        <v>4</v>
      </c>
      <c r="H23" s="8">
        <f t="shared" si="0"/>
        <v>43</v>
      </c>
      <c r="I23" s="8">
        <v>43</v>
      </c>
      <c r="J23" s="9">
        <v>23975</v>
      </c>
      <c r="K23" s="9">
        <f t="shared" si="1"/>
        <v>1030925</v>
      </c>
      <c r="L23" s="9">
        <f t="shared" si="2"/>
        <v>206185</v>
      </c>
      <c r="M23" s="9">
        <f t="shared" si="3"/>
        <v>1237110</v>
      </c>
      <c r="N23" s="8"/>
      <c r="O23" s="8" t="s">
        <v>3</v>
      </c>
      <c r="P23" s="10" t="s">
        <v>152</v>
      </c>
      <c r="Q23" s="10" t="s">
        <v>149</v>
      </c>
    </row>
    <row r="24" spans="1:17" ht="63.75" thickBot="1" x14ac:dyDescent="0.3">
      <c r="A24" s="5">
        <v>23</v>
      </c>
      <c r="B24" s="6" t="s">
        <v>37</v>
      </c>
      <c r="C24" s="6" t="s">
        <v>38</v>
      </c>
      <c r="D24" s="6" t="s">
        <v>175</v>
      </c>
      <c r="E24" s="7" t="s">
        <v>2</v>
      </c>
      <c r="F24" s="8">
        <v>39</v>
      </c>
      <c r="G24" s="8">
        <v>4</v>
      </c>
      <c r="H24" s="8">
        <f t="shared" si="0"/>
        <v>43</v>
      </c>
      <c r="I24" s="8">
        <v>43</v>
      </c>
      <c r="J24" s="9">
        <v>29325</v>
      </c>
      <c r="K24" s="9">
        <f t="shared" si="1"/>
        <v>1260975</v>
      </c>
      <c r="L24" s="9">
        <f t="shared" si="2"/>
        <v>252195</v>
      </c>
      <c r="M24" s="9">
        <f t="shared" si="3"/>
        <v>1513170</v>
      </c>
      <c r="N24" s="8"/>
      <c r="O24" s="8" t="s">
        <v>3</v>
      </c>
      <c r="P24" s="10" t="s">
        <v>155</v>
      </c>
      <c r="Q24" s="10" t="s">
        <v>156</v>
      </c>
    </row>
    <row r="25" spans="1:17" ht="63.75" thickBot="1" x14ac:dyDescent="0.3">
      <c r="A25" s="5">
        <v>24</v>
      </c>
      <c r="B25" s="6" t="s">
        <v>39</v>
      </c>
      <c r="C25" s="6" t="s">
        <v>40</v>
      </c>
      <c r="D25" s="6" t="s">
        <v>175</v>
      </c>
      <c r="E25" s="7" t="s">
        <v>2</v>
      </c>
      <c r="F25" s="8">
        <v>14</v>
      </c>
      <c r="G25" s="8"/>
      <c r="H25" s="8">
        <f t="shared" si="0"/>
        <v>14</v>
      </c>
      <c r="I25" s="8">
        <v>14</v>
      </c>
      <c r="J25" s="9">
        <v>3711</v>
      </c>
      <c r="K25" s="9">
        <f t="shared" si="1"/>
        <v>51954</v>
      </c>
      <c r="L25" s="9">
        <f t="shared" si="2"/>
        <v>10390.800000000001</v>
      </c>
      <c r="M25" s="9">
        <f t="shared" si="3"/>
        <v>62344.800000000003</v>
      </c>
      <c r="N25" s="8" t="s">
        <v>130</v>
      </c>
      <c r="O25" s="8" t="s">
        <v>3</v>
      </c>
      <c r="P25" s="10" t="s">
        <v>131</v>
      </c>
      <c r="Q25" s="10" t="s">
        <v>132</v>
      </c>
    </row>
    <row r="26" spans="1:17" ht="63.75" thickBot="1" x14ac:dyDescent="0.3">
      <c r="A26" s="5">
        <v>25</v>
      </c>
      <c r="B26" s="6" t="s">
        <v>41</v>
      </c>
      <c r="C26" s="6" t="s">
        <v>42</v>
      </c>
      <c r="D26" s="6" t="s">
        <v>175</v>
      </c>
      <c r="E26" s="7" t="s">
        <v>2</v>
      </c>
      <c r="F26" s="8">
        <v>20</v>
      </c>
      <c r="G26" s="8"/>
      <c r="H26" s="8">
        <f t="shared" si="0"/>
        <v>20</v>
      </c>
      <c r="I26" s="8">
        <v>20</v>
      </c>
      <c r="J26" s="9">
        <v>12792</v>
      </c>
      <c r="K26" s="9">
        <f t="shared" si="1"/>
        <v>255840</v>
      </c>
      <c r="L26" s="9">
        <f t="shared" si="2"/>
        <v>51168</v>
      </c>
      <c r="M26" s="9">
        <f t="shared" si="3"/>
        <v>307008</v>
      </c>
      <c r="N26" s="8"/>
      <c r="O26" s="8" t="s">
        <v>3</v>
      </c>
      <c r="P26" s="10" t="s">
        <v>133</v>
      </c>
      <c r="Q26" s="10" t="s">
        <v>157</v>
      </c>
    </row>
    <row r="27" spans="1:17" ht="63.75" thickBot="1" x14ac:dyDescent="0.3">
      <c r="A27" s="5">
        <v>26</v>
      </c>
      <c r="B27" s="6" t="s">
        <v>43</v>
      </c>
      <c r="C27" s="6" t="s">
        <v>44</v>
      </c>
      <c r="D27" s="6" t="s">
        <v>175</v>
      </c>
      <c r="E27" s="7" t="s">
        <v>45</v>
      </c>
      <c r="F27" s="8">
        <v>57</v>
      </c>
      <c r="G27" s="8">
        <v>4</v>
      </c>
      <c r="H27" s="8">
        <f t="shared" si="0"/>
        <v>61</v>
      </c>
      <c r="I27" s="8">
        <v>61</v>
      </c>
      <c r="J27" s="9">
        <v>3214</v>
      </c>
      <c r="K27" s="9">
        <f t="shared" si="1"/>
        <v>196054</v>
      </c>
      <c r="L27" s="9">
        <f t="shared" si="2"/>
        <v>39210.800000000003</v>
      </c>
      <c r="M27" s="9">
        <f t="shared" si="3"/>
        <v>235264.8</v>
      </c>
      <c r="N27" s="8"/>
      <c r="O27" s="8" t="s">
        <v>3</v>
      </c>
      <c r="P27" s="10" t="s">
        <v>150</v>
      </c>
      <c r="Q27" s="10" t="s">
        <v>151</v>
      </c>
    </row>
    <row r="28" spans="1:17" ht="63.75" thickBot="1" x14ac:dyDescent="0.3">
      <c r="A28" s="5">
        <v>27</v>
      </c>
      <c r="B28" s="6" t="s">
        <v>46</v>
      </c>
      <c r="C28" s="6" t="s">
        <v>47</v>
      </c>
      <c r="D28" s="6" t="s">
        <v>175</v>
      </c>
      <c r="E28" s="7" t="s">
        <v>11</v>
      </c>
      <c r="F28" s="8">
        <v>20</v>
      </c>
      <c r="G28" s="8"/>
      <c r="H28" s="8">
        <f t="shared" si="0"/>
        <v>20</v>
      </c>
      <c r="I28" s="8">
        <v>50</v>
      </c>
      <c r="J28" s="9">
        <v>49</v>
      </c>
      <c r="K28" s="9">
        <f t="shared" si="1"/>
        <v>2450</v>
      </c>
      <c r="L28" s="9">
        <f t="shared" si="2"/>
        <v>490</v>
      </c>
      <c r="M28" s="9">
        <f t="shared" si="3"/>
        <v>2940</v>
      </c>
      <c r="N28" s="8" t="s">
        <v>127</v>
      </c>
      <c r="O28" s="8" t="s">
        <v>3</v>
      </c>
      <c r="P28" s="10" t="s">
        <v>158</v>
      </c>
      <c r="Q28" s="10" t="s">
        <v>136</v>
      </c>
    </row>
    <row r="29" spans="1:17" ht="63.75" thickBot="1" x14ac:dyDescent="0.3">
      <c r="A29" s="5">
        <v>28</v>
      </c>
      <c r="B29" s="6" t="s">
        <v>48</v>
      </c>
      <c r="C29" s="6" t="s">
        <v>49</v>
      </c>
      <c r="D29" s="6" t="s">
        <v>166</v>
      </c>
      <c r="E29" s="7" t="s">
        <v>45</v>
      </c>
      <c r="F29" s="8">
        <v>39</v>
      </c>
      <c r="G29" s="8"/>
      <c r="H29" s="8">
        <f t="shared" si="0"/>
        <v>39</v>
      </c>
      <c r="I29" s="8">
        <v>39</v>
      </c>
      <c r="J29" s="9">
        <v>7789</v>
      </c>
      <c r="K29" s="9">
        <f t="shared" si="1"/>
        <v>303771</v>
      </c>
      <c r="L29" s="9">
        <f t="shared" si="2"/>
        <v>60754.200000000004</v>
      </c>
      <c r="M29" s="9">
        <f t="shared" si="3"/>
        <v>364525.2</v>
      </c>
      <c r="N29" s="8"/>
      <c r="O29" s="8" t="s">
        <v>3</v>
      </c>
      <c r="P29" s="10" t="s">
        <v>159</v>
      </c>
      <c r="Q29" s="10" t="s">
        <v>140</v>
      </c>
    </row>
    <row r="30" spans="1:17" ht="63.75" thickBot="1" x14ac:dyDescent="0.3">
      <c r="A30" s="5">
        <v>29</v>
      </c>
      <c r="B30" s="6" t="s">
        <v>50</v>
      </c>
      <c r="C30" s="6" t="s">
        <v>49</v>
      </c>
      <c r="D30" s="6" t="s">
        <v>166</v>
      </c>
      <c r="E30" s="7" t="s">
        <v>45</v>
      </c>
      <c r="F30" s="8">
        <v>20</v>
      </c>
      <c r="G30" s="8"/>
      <c r="H30" s="8">
        <f t="shared" si="0"/>
        <v>20</v>
      </c>
      <c r="I30" s="8">
        <v>20</v>
      </c>
      <c r="J30" s="9">
        <v>7789</v>
      </c>
      <c r="K30" s="9">
        <f t="shared" si="1"/>
        <v>155780</v>
      </c>
      <c r="L30" s="9">
        <f t="shared" si="2"/>
        <v>31156</v>
      </c>
      <c r="M30" s="9">
        <f t="shared" si="3"/>
        <v>186936</v>
      </c>
      <c r="N30" s="8"/>
      <c r="O30" s="8" t="s">
        <v>3</v>
      </c>
      <c r="P30" s="10" t="s">
        <v>159</v>
      </c>
      <c r="Q30" s="10" t="s">
        <v>140</v>
      </c>
    </row>
    <row r="31" spans="1:17" ht="63.75" thickBot="1" x14ac:dyDescent="0.3">
      <c r="A31" s="5">
        <v>30</v>
      </c>
      <c r="B31" s="6" t="s">
        <v>50</v>
      </c>
      <c r="C31" s="6" t="s">
        <v>51</v>
      </c>
      <c r="D31" s="6" t="s">
        <v>166</v>
      </c>
      <c r="E31" s="7" t="s">
        <v>45</v>
      </c>
      <c r="F31" s="8">
        <v>20</v>
      </c>
      <c r="G31" s="8"/>
      <c r="H31" s="8">
        <f t="shared" si="0"/>
        <v>20</v>
      </c>
      <c r="I31" s="8">
        <v>20</v>
      </c>
      <c r="J31" s="9">
        <v>7789</v>
      </c>
      <c r="K31" s="9">
        <f t="shared" si="1"/>
        <v>155780</v>
      </c>
      <c r="L31" s="9">
        <f t="shared" si="2"/>
        <v>31156</v>
      </c>
      <c r="M31" s="9">
        <f t="shared" si="3"/>
        <v>186936</v>
      </c>
      <c r="N31" s="8"/>
      <c r="O31" s="8" t="s">
        <v>3</v>
      </c>
      <c r="P31" s="10" t="s">
        <v>159</v>
      </c>
      <c r="Q31" s="10" t="s">
        <v>140</v>
      </c>
    </row>
    <row r="32" spans="1:17" ht="63.75" thickBot="1" x14ac:dyDescent="0.3">
      <c r="A32" s="5">
        <v>31</v>
      </c>
      <c r="B32" s="6" t="s">
        <v>52</v>
      </c>
      <c r="C32" s="6" t="s">
        <v>53</v>
      </c>
      <c r="D32" s="6" t="s">
        <v>167</v>
      </c>
      <c r="E32" s="7" t="s">
        <v>11</v>
      </c>
      <c r="F32" s="8">
        <v>14</v>
      </c>
      <c r="G32" s="8"/>
      <c r="H32" s="8">
        <f t="shared" si="0"/>
        <v>14</v>
      </c>
      <c r="I32" s="8">
        <v>14</v>
      </c>
      <c r="J32" s="9">
        <v>1316</v>
      </c>
      <c r="K32" s="9">
        <f t="shared" si="1"/>
        <v>18424</v>
      </c>
      <c r="L32" s="9">
        <f t="shared" si="2"/>
        <v>3684.8</v>
      </c>
      <c r="M32" s="9">
        <f t="shared" si="3"/>
        <v>22108.799999999999</v>
      </c>
      <c r="N32" s="8"/>
      <c r="O32" s="8" t="s">
        <v>3</v>
      </c>
      <c r="P32" s="10" t="s">
        <v>134</v>
      </c>
      <c r="Q32" s="10" t="s">
        <v>142</v>
      </c>
    </row>
    <row r="33" spans="1:17" ht="63.75" thickBot="1" x14ac:dyDescent="0.3">
      <c r="A33" s="5">
        <v>32</v>
      </c>
      <c r="B33" s="6" t="s">
        <v>54</v>
      </c>
      <c r="C33" s="6" t="s">
        <v>55</v>
      </c>
      <c r="D33" s="6" t="s">
        <v>168</v>
      </c>
      <c r="E33" s="7" t="s">
        <v>45</v>
      </c>
      <c r="F33" s="8">
        <v>14</v>
      </c>
      <c r="G33" s="8">
        <v>2</v>
      </c>
      <c r="H33" s="8">
        <f t="shared" si="0"/>
        <v>16</v>
      </c>
      <c r="I33" s="8">
        <v>100</v>
      </c>
      <c r="J33" s="9">
        <v>40</v>
      </c>
      <c r="K33" s="9">
        <f t="shared" si="1"/>
        <v>4000</v>
      </c>
      <c r="L33" s="9">
        <f t="shared" si="2"/>
        <v>800</v>
      </c>
      <c r="M33" s="9">
        <f t="shared" si="3"/>
        <v>4800</v>
      </c>
      <c r="N33" s="8" t="s">
        <v>122</v>
      </c>
      <c r="O33" s="8" t="s">
        <v>3</v>
      </c>
      <c r="P33" s="10" t="s">
        <v>145</v>
      </c>
      <c r="Q33" s="10" t="s">
        <v>146</v>
      </c>
    </row>
    <row r="34" spans="1:17" ht="63.75" thickBot="1" x14ac:dyDescent="0.3">
      <c r="A34" s="5">
        <v>33</v>
      </c>
      <c r="B34" s="6" t="s">
        <v>56</v>
      </c>
      <c r="C34" s="6" t="s">
        <v>55</v>
      </c>
      <c r="D34" s="6" t="s">
        <v>168</v>
      </c>
      <c r="E34" s="7" t="s">
        <v>45</v>
      </c>
      <c r="F34" s="8">
        <v>14</v>
      </c>
      <c r="G34" s="8"/>
      <c r="H34" s="8">
        <f t="shared" si="0"/>
        <v>14</v>
      </c>
      <c r="I34" s="8">
        <v>100</v>
      </c>
      <c r="J34" s="9">
        <v>40</v>
      </c>
      <c r="K34" s="9">
        <f t="shared" si="1"/>
        <v>4000</v>
      </c>
      <c r="L34" s="9">
        <f t="shared" si="2"/>
        <v>800</v>
      </c>
      <c r="M34" s="9">
        <f t="shared" si="3"/>
        <v>4800</v>
      </c>
      <c r="N34" s="8" t="s">
        <v>122</v>
      </c>
      <c r="O34" s="8" t="s">
        <v>3</v>
      </c>
      <c r="P34" s="10" t="s">
        <v>145</v>
      </c>
      <c r="Q34" s="10" t="s">
        <v>146</v>
      </c>
    </row>
    <row r="35" spans="1:17" ht="63.75" thickBot="1" x14ac:dyDescent="0.3">
      <c r="A35" s="5">
        <v>34</v>
      </c>
      <c r="B35" s="6" t="s">
        <v>57</v>
      </c>
      <c r="C35" s="6" t="s">
        <v>55</v>
      </c>
      <c r="D35" s="6" t="s">
        <v>168</v>
      </c>
      <c r="E35" s="7" t="s">
        <v>45</v>
      </c>
      <c r="F35" s="8">
        <v>39</v>
      </c>
      <c r="G35" s="8"/>
      <c r="H35" s="8">
        <f t="shared" si="0"/>
        <v>39</v>
      </c>
      <c r="I35" s="8">
        <v>100</v>
      </c>
      <c r="J35" s="9">
        <v>44</v>
      </c>
      <c r="K35" s="9">
        <f t="shared" si="1"/>
        <v>4400</v>
      </c>
      <c r="L35" s="9">
        <f t="shared" si="2"/>
        <v>880</v>
      </c>
      <c r="M35" s="9">
        <f t="shared" si="3"/>
        <v>5280</v>
      </c>
      <c r="N35" s="8" t="s">
        <v>122</v>
      </c>
      <c r="O35" s="8" t="s">
        <v>3</v>
      </c>
      <c r="P35" s="10" t="s">
        <v>145</v>
      </c>
      <c r="Q35" s="10" t="s">
        <v>146</v>
      </c>
    </row>
    <row r="36" spans="1:17" ht="63.75" thickBot="1" x14ac:dyDescent="0.3">
      <c r="A36" s="5">
        <v>35</v>
      </c>
      <c r="B36" s="6" t="s">
        <v>58</v>
      </c>
      <c r="C36" s="6" t="s">
        <v>55</v>
      </c>
      <c r="D36" s="6" t="s">
        <v>168</v>
      </c>
      <c r="E36" s="7" t="s">
        <v>45</v>
      </c>
      <c r="F36" s="8">
        <v>593</v>
      </c>
      <c r="G36" s="8"/>
      <c r="H36" s="8">
        <f t="shared" si="0"/>
        <v>593</v>
      </c>
      <c r="I36" s="8">
        <v>593</v>
      </c>
      <c r="J36" s="9">
        <v>40</v>
      </c>
      <c r="K36" s="9">
        <f t="shared" si="1"/>
        <v>23720</v>
      </c>
      <c r="L36" s="9">
        <f t="shared" si="2"/>
        <v>4744</v>
      </c>
      <c r="M36" s="9">
        <f t="shared" si="3"/>
        <v>28464</v>
      </c>
      <c r="N36" s="8"/>
      <c r="O36" s="8" t="s">
        <v>3</v>
      </c>
      <c r="P36" s="10" t="s">
        <v>145</v>
      </c>
      <c r="Q36" s="10" t="s">
        <v>146</v>
      </c>
    </row>
    <row r="37" spans="1:17" ht="63.75" thickBot="1" x14ac:dyDescent="0.3">
      <c r="A37" s="5">
        <v>36</v>
      </c>
      <c r="B37" s="6" t="s">
        <v>59</v>
      </c>
      <c r="C37" s="6" t="s">
        <v>55</v>
      </c>
      <c r="D37" s="6" t="s">
        <v>168</v>
      </c>
      <c r="E37" s="7" t="s">
        <v>45</v>
      </c>
      <c r="F37" s="8">
        <v>152</v>
      </c>
      <c r="G37" s="8"/>
      <c r="H37" s="8">
        <f t="shared" si="0"/>
        <v>152</v>
      </c>
      <c r="I37" s="8">
        <v>152</v>
      </c>
      <c r="J37" s="9">
        <v>38</v>
      </c>
      <c r="K37" s="9">
        <f t="shared" si="1"/>
        <v>5776</v>
      </c>
      <c r="L37" s="9">
        <f t="shared" si="2"/>
        <v>1155.2</v>
      </c>
      <c r="M37" s="9">
        <f t="shared" si="3"/>
        <v>6931.2</v>
      </c>
      <c r="N37" s="8"/>
      <c r="O37" s="8" t="s">
        <v>3</v>
      </c>
      <c r="P37" s="10" t="s">
        <v>145</v>
      </c>
      <c r="Q37" s="10" t="s">
        <v>146</v>
      </c>
    </row>
    <row r="38" spans="1:17" ht="63.75" thickBot="1" x14ac:dyDescent="0.3">
      <c r="A38" s="5">
        <v>37</v>
      </c>
      <c r="B38" s="6" t="s">
        <v>60</v>
      </c>
      <c r="C38" s="6" t="s">
        <v>55</v>
      </c>
      <c r="D38" s="6" t="s">
        <v>168</v>
      </c>
      <c r="E38" s="7" t="s">
        <v>45</v>
      </c>
      <c r="F38" s="8">
        <v>95</v>
      </c>
      <c r="G38" s="8"/>
      <c r="H38" s="8">
        <f t="shared" si="0"/>
        <v>95</v>
      </c>
      <c r="I38" s="8">
        <v>100</v>
      </c>
      <c r="J38" s="9">
        <v>40</v>
      </c>
      <c r="K38" s="9">
        <f t="shared" si="1"/>
        <v>4000</v>
      </c>
      <c r="L38" s="9">
        <f t="shared" si="2"/>
        <v>800</v>
      </c>
      <c r="M38" s="9">
        <f t="shared" si="3"/>
        <v>4800</v>
      </c>
      <c r="N38" s="8" t="s">
        <v>122</v>
      </c>
      <c r="O38" s="8" t="s">
        <v>3</v>
      </c>
      <c r="P38" s="10" t="s">
        <v>145</v>
      </c>
      <c r="Q38" s="10" t="s">
        <v>146</v>
      </c>
    </row>
    <row r="39" spans="1:17" ht="63.75" thickBot="1" x14ac:dyDescent="0.3">
      <c r="A39" s="5">
        <v>38</v>
      </c>
      <c r="B39" s="6" t="s">
        <v>61</v>
      </c>
      <c r="C39" s="6" t="s">
        <v>55</v>
      </c>
      <c r="D39" s="6" t="s">
        <v>168</v>
      </c>
      <c r="E39" s="7" t="s">
        <v>45</v>
      </c>
      <c r="F39" s="8">
        <v>39</v>
      </c>
      <c r="G39" s="8"/>
      <c r="H39" s="8">
        <f t="shared" si="0"/>
        <v>39</v>
      </c>
      <c r="I39" s="8">
        <v>100</v>
      </c>
      <c r="J39" s="9">
        <v>44</v>
      </c>
      <c r="K39" s="9">
        <f t="shared" si="1"/>
        <v>4400</v>
      </c>
      <c r="L39" s="9">
        <f t="shared" si="2"/>
        <v>880</v>
      </c>
      <c r="M39" s="9">
        <f t="shared" si="3"/>
        <v>5280</v>
      </c>
      <c r="N39" s="8" t="s">
        <v>122</v>
      </c>
      <c r="O39" s="8" t="s">
        <v>3</v>
      </c>
      <c r="P39" s="10" t="s">
        <v>145</v>
      </c>
      <c r="Q39" s="10" t="s">
        <v>146</v>
      </c>
    </row>
    <row r="40" spans="1:17" ht="63.75" thickBot="1" x14ac:dyDescent="0.3">
      <c r="A40" s="5">
        <v>39</v>
      </c>
      <c r="B40" s="6" t="s">
        <v>62</v>
      </c>
      <c r="C40" s="6" t="s">
        <v>55</v>
      </c>
      <c r="D40" s="6" t="s">
        <v>168</v>
      </c>
      <c r="E40" s="7" t="s">
        <v>45</v>
      </c>
      <c r="F40" s="8">
        <v>398</v>
      </c>
      <c r="G40" s="8"/>
      <c r="H40" s="8">
        <f t="shared" si="0"/>
        <v>398</v>
      </c>
      <c r="I40" s="8">
        <v>398</v>
      </c>
      <c r="J40" s="9">
        <v>40</v>
      </c>
      <c r="K40" s="9">
        <f t="shared" si="1"/>
        <v>15920</v>
      </c>
      <c r="L40" s="9">
        <f t="shared" si="2"/>
        <v>3184</v>
      </c>
      <c r="M40" s="9">
        <f t="shared" si="3"/>
        <v>19104</v>
      </c>
      <c r="N40" s="8"/>
      <c r="O40" s="8" t="s">
        <v>3</v>
      </c>
      <c r="P40" s="10" t="s">
        <v>145</v>
      </c>
      <c r="Q40" s="10" t="s">
        <v>146</v>
      </c>
    </row>
    <row r="41" spans="1:17" ht="63.75" thickBot="1" x14ac:dyDescent="0.3">
      <c r="A41" s="5">
        <v>40</v>
      </c>
      <c r="B41" s="6" t="s">
        <v>63</v>
      </c>
      <c r="C41" s="6" t="s">
        <v>55</v>
      </c>
      <c r="D41" s="6" t="s">
        <v>168</v>
      </c>
      <c r="E41" s="7" t="s">
        <v>45</v>
      </c>
      <c r="F41" s="8">
        <v>114</v>
      </c>
      <c r="G41" s="8"/>
      <c r="H41" s="8">
        <f t="shared" si="0"/>
        <v>114</v>
      </c>
      <c r="I41" s="8">
        <v>114</v>
      </c>
      <c r="J41" s="9">
        <v>40</v>
      </c>
      <c r="K41" s="9">
        <f t="shared" si="1"/>
        <v>4560</v>
      </c>
      <c r="L41" s="9">
        <f t="shared" si="2"/>
        <v>912</v>
      </c>
      <c r="M41" s="9">
        <f t="shared" si="3"/>
        <v>5472</v>
      </c>
      <c r="N41" s="8"/>
      <c r="O41" s="8" t="s">
        <v>3</v>
      </c>
      <c r="P41" s="10" t="s">
        <v>145</v>
      </c>
      <c r="Q41" s="10" t="s">
        <v>146</v>
      </c>
    </row>
    <row r="42" spans="1:17" ht="63.75" thickBot="1" x14ac:dyDescent="0.3">
      <c r="A42" s="5">
        <v>41</v>
      </c>
      <c r="B42" s="6" t="s">
        <v>64</v>
      </c>
      <c r="C42" s="6" t="s">
        <v>55</v>
      </c>
      <c r="D42" s="6" t="s">
        <v>168</v>
      </c>
      <c r="E42" s="7" t="s">
        <v>45</v>
      </c>
      <c r="F42" s="8">
        <v>8</v>
      </c>
      <c r="G42" s="8"/>
      <c r="H42" s="8">
        <f t="shared" si="0"/>
        <v>8</v>
      </c>
      <c r="I42" s="8">
        <v>100</v>
      </c>
      <c r="J42" s="9">
        <v>54</v>
      </c>
      <c r="K42" s="9">
        <f t="shared" si="1"/>
        <v>5400</v>
      </c>
      <c r="L42" s="9">
        <f t="shared" si="2"/>
        <v>1080</v>
      </c>
      <c r="M42" s="9">
        <f t="shared" si="3"/>
        <v>6480</v>
      </c>
      <c r="N42" s="8" t="s">
        <v>122</v>
      </c>
      <c r="O42" s="8" t="s">
        <v>3</v>
      </c>
      <c r="P42" s="10" t="s">
        <v>145</v>
      </c>
      <c r="Q42" s="10" t="s">
        <v>146</v>
      </c>
    </row>
    <row r="43" spans="1:17" ht="63.75" thickBot="1" x14ac:dyDescent="0.3">
      <c r="A43" s="5">
        <v>42</v>
      </c>
      <c r="B43" s="6" t="s">
        <v>65</v>
      </c>
      <c r="C43" s="6" t="s">
        <v>55</v>
      </c>
      <c r="D43" s="6" t="s">
        <v>168</v>
      </c>
      <c r="E43" s="7" t="s">
        <v>45</v>
      </c>
      <c r="F43" s="8">
        <v>77</v>
      </c>
      <c r="G43" s="8"/>
      <c r="H43" s="8">
        <f t="shared" si="0"/>
        <v>77</v>
      </c>
      <c r="I43" s="8">
        <v>100</v>
      </c>
      <c r="J43" s="9">
        <v>40</v>
      </c>
      <c r="K43" s="9">
        <f t="shared" si="1"/>
        <v>4000</v>
      </c>
      <c r="L43" s="9">
        <f t="shared" si="2"/>
        <v>800</v>
      </c>
      <c r="M43" s="9">
        <f t="shared" si="3"/>
        <v>4800</v>
      </c>
      <c r="N43" s="8" t="s">
        <v>122</v>
      </c>
      <c r="O43" s="8" t="s">
        <v>3</v>
      </c>
      <c r="P43" s="10" t="s">
        <v>145</v>
      </c>
      <c r="Q43" s="10" t="s">
        <v>146</v>
      </c>
    </row>
    <row r="44" spans="1:17" ht="63.75" thickBot="1" x14ac:dyDescent="0.3">
      <c r="A44" s="5">
        <v>43</v>
      </c>
      <c r="B44" s="6" t="s">
        <v>66</v>
      </c>
      <c r="C44" s="6" t="s">
        <v>55</v>
      </c>
      <c r="D44" s="6" t="s">
        <v>168</v>
      </c>
      <c r="E44" s="7" t="s">
        <v>45</v>
      </c>
      <c r="F44" s="8">
        <v>39</v>
      </c>
      <c r="G44" s="8"/>
      <c r="H44" s="8">
        <f t="shared" si="0"/>
        <v>39</v>
      </c>
      <c r="I44" s="8">
        <v>100</v>
      </c>
      <c r="J44" s="9">
        <v>25</v>
      </c>
      <c r="K44" s="9">
        <f t="shared" si="1"/>
        <v>2500</v>
      </c>
      <c r="L44" s="9">
        <f t="shared" si="2"/>
        <v>500</v>
      </c>
      <c r="M44" s="9">
        <f t="shared" si="3"/>
        <v>3000</v>
      </c>
      <c r="N44" s="8" t="s">
        <v>122</v>
      </c>
      <c r="O44" s="8" t="s">
        <v>3</v>
      </c>
      <c r="P44" s="10" t="s">
        <v>145</v>
      </c>
      <c r="Q44" s="10" t="s">
        <v>146</v>
      </c>
    </row>
    <row r="45" spans="1:17" ht="63.75" thickBot="1" x14ac:dyDescent="0.3">
      <c r="A45" s="5">
        <v>44</v>
      </c>
      <c r="B45" s="6" t="s">
        <v>67</v>
      </c>
      <c r="C45" s="6" t="s">
        <v>55</v>
      </c>
      <c r="D45" s="6" t="s">
        <v>168</v>
      </c>
      <c r="E45" s="7" t="s">
        <v>45</v>
      </c>
      <c r="F45" s="8">
        <v>20</v>
      </c>
      <c r="G45" s="8"/>
      <c r="H45" s="8">
        <f t="shared" si="0"/>
        <v>20</v>
      </c>
      <c r="I45" s="8">
        <v>100</v>
      </c>
      <c r="J45" s="9">
        <v>25</v>
      </c>
      <c r="K45" s="9">
        <f t="shared" si="1"/>
        <v>2500</v>
      </c>
      <c r="L45" s="9">
        <f t="shared" si="2"/>
        <v>500</v>
      </c>
      <c r="M45" s="9">
        <f t="shared" si="3"/>
        <v>3000</v>
      </c>
      <c r="N45" s="8" t="s">
        <v>122</v>
      </c>
      <c r="O45" s="8" t="s">
        <v>3</v>
      </c>
      <c r="P45" s="10" t="s">
        <v>145</v>
      </c>
      <c r="Q45" s="10" t="s">
        <v>146</v>
      </c>
    </row>
    <row r="46" spans="1:17" ht="63.75" thickBot="1" x14ac:dyDescent="0.3">
      <c r="A46" s="5">
        <v>45</v>
      </c>
      <c r="B46" s="6" t="s">
        <v>68</v>
      </c>
      <c r="C46" s="6" t="s">
        <v>55</v>
      </c>
      <c r="D46" s="6" t="s">
        <v>168</v>
      </c>
      <c r="E46" s="7" t="s">
        <v>45</v>
      </c>
      <c r="F46" s="8">
        <v>20</v>
      </c>
      <c r="G46" s="8"/>
      <c r="H46" s="8">
        <f t="shared" si="0"/>
        <v>20</v>
      </c>
      <c r="I46" s="8">
        <v>100</v>
      </c>
      <c r="J46" s="9">
        <v>25</v>
      </c>
      <c r="K46" s="9">
        <f t="shared" si="1"/>
        <v>2500</v>
      </c>
      <c r="L46" s="9">
        <f t="shared" si="2"/>
        <v>500</v>
      </c>
      <c r="M46" s="9">
        <f t="shared" si="3"/>
        <v>3000</v>
      </c>
      <c r="N46" s="8" t="s">
        <v>122</v>
      </c>
      <c r="O46" s="8" t="s">
        <v>3</v>
      </c>
      <c r="P46" s="10" t="s">
        <v>145</v>
      </c>
      <c r="Q46" s="10" t="s">
        <v>146</v>
      </c>
    </row>
    <row r="47" spans="1:17" ht="63.75" thickBot="1" x14ac:dyDescent="0.3">
      <c r="A47" s="5">
        <v>46</v>
      </c>
      <c r="B47" s="6" t="s">
        <v>69</v>
      </c>
      <c r="C47" s="6" t="s">
        <v>55</v>
      </c>
      <c r="D47" s="6" t="s">
        <v>168</v>
      </c>
      <c r="E47" s="7" t="s">
        <v>45</v>
      </c>
      <c r="F47" s="8">
        <v>278</v>
      </c>
      <c r="G47" s="8"/>
      <c r="H47" s="8">
        <f t="shared" si="0"/>
        <v>278</v>
      </c>
      <c r="I47" s="8">
        <v>278</v>
      </c>
      <c r="J47" s="9">
        <v>40</v>
      </c>
      <c r="K47" s="9">
        <f t="shared" si="1"/>
        <v>11120</v>
      </c>
      <c r="L47" s="9">
        <f t="shared" si="2"/>
        <v>2224</v>
      </c>
      <c r="M47" s="9">
        <f t="shared" si="3"/>
        <v>13344</v>
      </c>
      <c r="N47" s="8"/>
      <c r="O47" s="8" t="s">
        <v>3</v>
      </c>
      <c r="P47" s="10" t="s">
        <v>145</v>
      </c>
      <c r="Q47" s="10" t="s">
        <v>146</v>
      </c>
    </row>
    <row r="48" spans="1:17" ht="63.75" thickBot="1" x14ac:dyDescent="0.3">
      <c r="A48" s="5">
        <v>47</v>
      </c>
      <c r="B48" s="6" t="s">
        <v>70</v>
      </c>
      <c r="C48" s="6" t="s">
        <v>55</v>
      </c>
      <c r="D48" s="6" t="s">
        <v>168</v>
      </c>
      <c r="E48" s="7" t="s">
        <v>45</v>
      </c>
      <c r="F48" s="8">
        <v>77</v>
      </c>
      <c r="G48" s="8"/>
      <c r="H48" s="8">
        <f t="shared" si="0"/>
        <v>77</v>
      </c>
      <c r="I48" s="8">
        <v>100</v>
      </c>
      <c r="J48" s="9">
        <v>40</v>
      </c>
      <c r="K48" s="9">
        <f t="shared" si="1"/>
        <v>4000</v>
      </c>
      <c r="L48" s="9">
        <f t="shared" si="2"/>
        <v>800</v>
      </c>
      <c r="M48" s="9">
        <f t="shared" si="3"/>
        <v>4800</v>
      </c>
      <c r="N48" s="8" t="s">
        <v>122</v>
      </c>
      <c r="O48" s="8" t="s">
        <v>3</v>
      </c>
      <c r="P48" s="10" t="s">
        <v>145</v>
      </c>
      <c r="Q48" s="10" t="s">
        <v>146</v>
      </c>
    </row>
    <row r="49" spans="1:17" ht="63.75" thickBot="1" x14ac:dyDescent="0.3">
      <c r="A49" s="5">
        <v>48</v>
      </c>
      <c r="B49" s="6" t="s">
        <v>71</v>
      </c>
      <c r="C49" s="6" t="s">
        <v>55</v>
      </c>
      <c r="D49" s="6" t="s">
        <v>168</v>
      </c>
      <c r="E49" s="7" t="s">
        <v>45</v>
      </c>
      <c r="F49" s="8">
        <v>39</v>
      </c>
      <c r="G49" s="8"/>
      <c r="H49" s="8">
        <f t="shared" si="0"/>
        <v>39</v>
      </c>
      <c r="I49" s="8">
        <v>100</v>
      </c>
      <c r="J49" s="9">
        <v>40</v>
      </c>
      <c r="K49" s="9">
        <f t="shared" si="1"/>
        <v>4000</v>
      </c>
      <c r="L49" s="9">
        <f t="shared" si="2"/>
        <v>800</v>
      </c>
      <c r="M49" s="9">
        <f t="shared" si="3"/>
        <v>4800</v>
      </c>
      <c r="N49" s="8" t="s">
        <v>122</v>
      </c>
      <c r="O49" s="8" t="s">
        <v>3</v>
      </c>
      <c r="P49" s="10" t="s">
        <v>145</v>
      </c>
      <c r="Q49" s="10" t="s">
        <v>146</v>
      </c>
    </row>
    <row r="50" spans="1:17" ht="63.75" thickBot="1" x14ac:dyDescent="0.3">
      <c r="A50" s="5">
        <v>49</v>
      </c>
      <c r="B50" s="6" t="s">
        <v>72</v>
      </c>
      <c r="C50" s="6" t="s">
        <v>55</v>
      </c>
      <c r="D50" s="6" t="s">
        <v>168</v>
      </c>
      <c r="E50" s="7" t="s">
        <v>45</v>
      </c>
      <c r="F50" s="8">
        <v>77</v>
      </c>
      <c r="G50" s="8"/>
      <c r="H50" s="8">
        <f t="shared" si="0"/>
        <v>77</v>
      </c>
      <c r="I50" s="8">
        <v>100</v>
      </c>
      <c r="J50" s="9">
        <v>44</v>
      </c>
      <c r="K50" s="9">
        <f t="shared" si="1"/>
        <v>4400</v>
      </c>
      <c r="L50" s="9">
        <f t="shared" si="2"/>
        <v>880</v>
      </c>
      <c r="M50" s="9">
        <f t="shared" si="3"/>
        <v>5280</v>
      </c>
      <c r="N50" s="8" t="s">
        <v>122</v>
      </c>
      <c r="O50" s="8" t="s">
        <v>3</v>
      </c>
      <c r="P50" s="10" t="s">
        <v>145</v>
      </c>
      <c r="Q50" s="10" t="s">
        <v>146</v>
      </c>
    </row>
    <row r="51" spans="1:17" ht="63.75" thickBot="1" x14ac:dyDescent="0.3">
      <c r="A51" s="5">
        <v>50</v>
      </c>
      <c r="B51" s="6" t="s">
        <v>73</v>
      </c>
      <c r="C51" s="6" t="s">
        <v>55</v>
      </c>
      <c r="D51" s="6" t="s">
        <v>168</v>
      </c>
      <c r="E51" s="7" t="s">
        <v>45</v>
      </c>
      <c r="F51" s="8">
        <v>152</v>
      </c>
      <c r="G51" s="8"/>
      <c r="H51" s="8">
        <f t="shared" si="0"/>
        <v>152</v>
      </c>
      <c r="I51" s="8">
        <v>152</v>
      </c>
      <c r="J51" s="9">
        <v>40</v>
      </c>
      <c r="K51" s="9">
        <f t="shared" si="1"/>
        <v>6080</v>
      </c>
      <c r="L51" s="9">
        <f t="shared" si="2"/>
        <v>1216</v>
      </c>
      <c r="M51" s="9">
        <f t="shared" si="3"/>
        <v>7296</v>
      </c>
      <c r="N51" s="8"/>
      <c r="O51" s="8" t="s">
        <v>3</v>
      </c>
      <c r="P51" s="10" t="s">
        <v>145</v>
      </c>
      <c r="Q51" s="10" t="s">
        <v>146</v>
      </c>
    </row>
    <row r="52" spans="1:17" ht="63.75" thickBot="1" x14ac:dyDescent="0.3">
      <c r="A52" s="5">
        <v>51</v>
      </c>
      <c r="B52" s="6" t="s">
        <v>74</v>
      </c>
      <c r="C52" s="6" t="s">
        <v>55</v>
      </c>
      <c r="D52" s="6" t="s">
        <v>168</v>
      </c>
      <c r="E52" s="7" t="s">
        <v>45</v>
      </c>
      <c r="F52" s="8">
        <v>20</v>
      </c>
      <c r="G52" s="8"/>
      <c r="H52" s="8">
        <f t="shared" si="0"/>
        <v>20</v>
      </c>
      <c r="I52" s="8">
        <v>100</v>
      </c>
      <c r="J52" s="9">
        <v>42</v>
      </c>
      <c r="K52" s="9">
        <f t="shared" si="1"/>
        <v>4200</v>
      </c>
      <c r="L52" s="9">
        <f t="shared" si="2"/>
        <v>840</v>
      </c>
      <c r="M52" s="9">
        <f t="shared" si="3"/>
        <v>5040</v>
      </c>
      <c r="N52" s="8" t="s">
        <v>122</v>
      </c>
      <c r="O52" s="8" t="s">
        <v>3</v>
      </c>
      <c r="P52" s="10" t="s">
        <v>145</v>
      </c>
      <c r="Q52" s="10" t="s">
        <v>146</v>
      </c>
    </row>
    <row r="53" spans="1:17" ht="63.75" thickBot="1" x14ac:dyDescent="0.3">
      <c r="A53" s="5">
        <v>52</v>
      </c>
      <c r="B53" s="6" t="s">
        <v>75</v>
      </c>
      <c r="C53" s="6" t="s">
        <v>76</v>
      </c>
      <c r="D53" s="6" t="s">
        <v>169</v>
      </c>
      <c r="E53" s="7" t="s">
        <v>45</v>
      </c>
      <c r="F53" s="8">
        <v>152</v>
      </c>
      <c r="G53" s="8"/>
      <c r="H53" s="8">
        <f t="shared" si="0"/>
        <v>152</v>
      </c>
      <c r="I53" s="8">
        <v>152</v>
      </c>
      <c r="J53" s="9">
        <v>47</v>
      </c>
      <c r="K53" s="9">
        <f t="shared" si="1"/>
        <v>7144</v>
      </c>
      <c r="L53" s="9">
        <f t="shared" si="2"/>
        <v>1428.8000000000002</v>
      </c>
      <c r="M53" s="9">
        <f t="shared" si="3"/>
        <v>8572.7999999999993</v>
      </c>
      <c r="N53" s="8"/>
      <c r="O53" s="8" t="s">
        <v>3</v>
      </c>
      <c r="P53" s="10" t="s">
        <v>145</v>
      </c>
      <c r="Q53" s="10" t="s">
        <v>146</v>
      </c>
    </row>
    <row r="54" spans="1:17" ht="63.75" thickBot="1" x14ac:dyDescent="0.3">
      <c r="A54" s="5">
        <v>53</v>
      </c>
      <c r="B54" s="6" t="s">
        <v>77</v>
      </c>
      <c r="C54" s="6" t="s">
        <v>76</v>
      </c>
      <c r="D54" s="6" t="s">
        <v>169</v>
      </c>
      <c r="E54" s="7" t="s">
        <v>45</v>
      </c>
      <c r="F54" s="8">
        <v>77</v>
      </c>
      <c r="G54" s="8"/>
      <c r="H54" s="8">
        <f t="shared" si="0"/>
        <v>77</v>
      </c>
      <c r="I54" s="8">
        <v>77</v>
      </c>
      <c r="J54" s="9">
        <v>74</v>
      </c>
      <c r="K54" s="9">
        <f t="shared" si="1"/>
        <v>5698</v>
      </c>
      <c r="L54" s="9">
        <f t="shared" si="2"/>
        <v>1139.6000000000001</v>
      </c>
      <c r="M54" s="9">
        <f t="shared" si="3"/>
        <v>6837.6</v>
      </c>
      <c r="N54" s="8"/>
      <c r="O54" s="8" t="s">
        <v>3</v>
      </c>
      <c r="P54" s="10" t="s">
        <v>145</v>
      </c>
      <c r="Q54" s="10" t="s">
        <v>146</v>
      </c>
    </row>
    <row r="55" spans="1:17" ht="63.75" thickBot="1" x14ac:dyDescent="0.3">
      <c r="A55" s="5">
        <v>54</v>
      </c>
      <c r="B55" s="6" t="s">
        <v>78</v>
      </c>
      <c r="C55" s="6" t="s">
        <v>79</v>
      </c>
      <c r="D55" s="6" t="s">
        <v>170</v>
      </c>
      <c r="E55" s="7" t="s">
        <v>11</v>
      </c>
      <c r="F55" s="8">
        <v>32</v>
      </c>
      <c r="G55" s="8"/>
      <c r="H55" s="8">
        <f t="shared" si="0"/>
        <v>32</v>
      </c>
      <c r="I55" s="8">
        <v>32</v>
      </c>
      <c r="J55" s="9">
        <v>418</v>
      </c>
      <c r="K55" s="9">
        <f t="shared" si="1"/>
        <v>13376</v>
      </c>
      <c r="L55" s="9">
        <f t="shared" si="2"/>
        <v>2675.2000000000003</v>
      </c>
      <c r="M55" s="9">
        <f t="shared" si="3"/>
        <v>16051.2</v>
      </c>
      <c r="N55" s="8"/>
      <c r="O55" s="8" t="s">
        <v>3</v>
      </c>
      <c r="P55" s="10" t="s">
        <v>135</v>
      </c>
      <c r="Q55" s="10" t="s">
        <v>136</v>
      </c>
    </row>
    <row r="56" spans="1:17" ht="63.75" thickBot="1" x14ac:dyDescent="0.3">
      <c r="A56" s="5">
        <v>55</v>
      </c>
      <c r="B56" s="6" t="s">
        <v>80</v>
      </c>
      <c r="C56" s="6" t="s">
        <v>81</v>
      </c>
      <c r="D56" s="6" t="s">
        <v>170</v>
      </c>
      <c r="E56" s="7" t="s">
        <v>2</v>
      </c>
      <c r="F56" s="8">
        <v>57</v>
      </c>
      <c r="G56" s="8"/>
      <c r="H56" s="8">
        <f t="shared" si="0"/>
        <v>57</v>
      </c>
      <c r="I56" s="8">
        <v>57</v>
      </c>
      <c r="J56" s="9">
        <v>577</v>
      </c>
      <c r="K56" s="9">
        <f t="shared" si="1"/>
        <v>32889</v>
      </c>
      <c r="L56" s="9">
        <f t="shared" si="2"/>
        <v>6577.8</v>
      </c>
      <c r="M56" s="9">
        <f t="shared" si="3"/>
        <v>39466.800000000003</v>
      </c>
      <c r="N56" s="8"/>
      <c r="O56" s="8" t="s">
        <v>3</v>
      </c>
      <c r="P56" s="10" t="s">
        <v>135</v>
      </c>
      <c r="Q56" s="10" t="s">
        <v>136</v>
      </c>
    </row>
    <row r="57" spans="1:17" ht="63.75" thickBot="1" x14ac:dyDescent="0.3">
      <c r="A57" s="5">
        <v>56</v>
      </c>
      <c r="B57" s="6" t="s">
        <v>82</v>
      </c>
      <c r="C57" s="6" t="s">
        <v>83</v>
      </c>
      <c r="D57" s="6" t="s">
        <v>171</v>
      </c>
      <c r="E57" s="7" t="s">
        <v>2</v>
      </c>
      <c r="F57" s="8">
        <v>77</v>
      </c>
      <c r="G57" s="8">
        <v>4</v>
      </c>
      <c r="H57" s="8">
        <f t="shared" si="0"/>
        <v>81</v>
      </c>
      <c r="I57" s="8">
        <v>81</v>
      </c>
      <c r="J57" s="9">
        <v>1643</v>
      </c>
      <c r="K57" s="9">
        <f t="shared" si="1"/>
        <v>133083</v>
      </c>
      <c r="L57" s="9">
        <f t="shared" si="2"/>
        <v>26616.600000000002</v>
      </c>
      <c r="M57" s="9">
        <f t="shared" si="3"/>
        <v>159699.6</v>
      </c>
      <c r="N57" s="8"/>
      <c r="O57" s="8" t="s">
        <v>3</v>
      </c>
      <c r="P57" s="10" t="s">
        <v>143</v>
      </c>
      <c r="Q57" s="10" t="s">
        <v>140</v>
      </c>
    </row>
    <row r="58" spans="1:17" ht="63.75" thickBot="1" x14ac:dyDescent="0.3">
      <c r="A58" s="5">
        <v>57</v>
      </c>
      <c r="B58" s="6" t="s">
        <v>84</v>
      </c>
      <c r="C58" s="6" t="s">
        <v>85</v>
      </c>
      <c r="D58" s="6" t="s">
        <v>171</v>
      </c>
      <c r="E58" s="7" t="s">
        <v>2</v>
      </c>
      <c r="F58" s="8">
        <v>354</v>
      </c>
      <c r="G58" s="8">
        <v>4</v>
      </c>
      <c r="H58" s="8">
        <f t="shared" si="0"/>
        <v>358</v>
      </c>
      <c r="I58" s="8">
        <v>358</v>
      </c>
      <c r="J58" s="9">
        <v>142</v>
      </c>
      <c r="K58" s="9">
        <f t="shared" si="1"/>
        <v>50836</v>
      </c>
      <c r="L58" s="9">
        <f t="shared" si="2"/>
        <v>10167.200000000001</v>
      </c>
      <c r="M58" s="9">
        <f t="shared" si="3"/>
        <v>61003.199999999997</v>
      </c>
      <c r="N58" s="8"/>
      <c r="O58" s="8" t="s">
        <v>3</v>
      </c>
      <c r="P58" s="10" t="s">
        <v>137</v>
      </c>
      <c r="Q58" s="10" t="s">
        <v>151</v>
      </c>
    </row>
    <row r="59" spans="1:17" ht="63.75" thickBot="1" x14ac:dyDescent="0.3">
      <c r="A59" s="5">
        <v>58</v>
      </c>
      <c r="B59" s="6" t="s">
        <v>86</v>
      </c>
      <c r="C59" s="6" t="s">
        <v>87</v>
      </c>
      <c r="D59" s="6" t="s">
        <v>172</v>
      </c>
      <c r="E59" s="7" t="s">
        <v>2</v>
      </c>
      <c r="F59" s="8">
        <v>20</v>
      </c>
      <c r="G59" s="8">
        <v>4</v>
      </c>
      <c r="H59" s="8">
        <f t="shared" si="0"/>
        <v>24</v>
      </c>
      <c r="I59" s="8">
        <v>24</v>
      </c>
      <c r="J59" s="9">
        <v>2149</v>
      </c>
      <c r="K59" s="9">
        <f t="shared" si="1"/>
        <v>51576</v>
      </c>
      <c r="L59" s="9">
        <f t="shared" si="2"/>
        <v>10315.200000000001</v>
      </c>
      <c r="M59" s="9">
        <f t="shared" si="3"/>
        <v>61891.199999999997</v>
      </c>
      <c r="N59" s="8"/>
      <c r="O59" s="8" t="s">
        <v>3</v>
      </c>
      <c r="P59" s="10" t="s">
        <v>138</v>
      </c>
      <c r="Q59" s="10" t="s">
        <v>151</v>
      </c>
    </row>
    <row r="60" spans="1:17" ht="63.75" thickBot="1" x14ac:dyDescent="0.3">
      <c r="A60" s="5">
        <v>59</v>
      </c>
      <c r="B60" s="6" t="s">
        <v>88</v>
      </c>
      <c r="C60" s="6" t="s">
        <v>89</v>
      </c>
      <c r="D60" s="6" t="s">
        <v>172</v>
      </c>
      <c r="E60" s="7" t="s">
        <v>2</v>
      </c>
      <c r="F60" s="8">
        <v>152</v>
      </c>
      <c r="G60" s="8">
        <v>4</v>
      </c>
      <c r="H60" s="8">
        <f t="shared" si="0"/>
        <v>156</v>
      </c>
      <c r="I60" s="8">
        <v>156</v>
      </c>
      <c r="J60" s="9">
        <v>731</v>
      </c>
      <c r="K60" s="9">
        <f t="shared" si="1"/>
        <v>114036</v>
      </c>
      <c r="L60" s="9">
        <f t="shared" si="2"/>
        <v>22807.200000000001</v>
      </c>
      <c r="M60" s="9">
        <f t="shared" si="3"/>
        <v>136843.20000000001</v>
      </c>
      <c r="N60" s="8"/>
      <c r="O60" s="8" t="s">
        <v>3</v>
      </c>
      <c r="P60" s="10" t="s">
        <v>139</v>
      </c>
      <c r="Q60" s="10" t="s">
        <v>140</v>
      </c>
    </row>
    <row r="61" spans="1:17" ht="63.75" thickBot="1" x14ac:dyDescent="0.3">
      <c r="A61" s="5">
        <v>60</v>
      </c>
      <c r="B61" s="6" t="s">
        <v>90</v>
      </c>
      <c r="C61" s="6" t="s">
        <v>91</v>
      </c>
      <c r="D61" s="6" t="s">
        <v>172</v>
      </c>
      <c r="E61" s="7" t="s">
        <v>2</v>
      </c>
      <c r="F61" s="8">
        <v>197</v>
      </c>
      <c r="G61" s="8">
        <v>4</v>
      </c>
      <c r="H61" s="8">
        <f t="shared" si="0"/>
        <v>201</v>
      </c>
      <c r="I61" s="8">
        <v>201</v>
      </c>
      <c r="J61" s="9">
        <v>849</v>
      </c>
      <c r="K61" s="9">
        <f t="shared" si="1"/>
        <v>170649</v>
      </c>
      <c r="L61" s="9">
        <f t="shared" si="2"/>
        <v>34129.800000000003</v>
      </c>
      <c r="M61" s="9">
        <f t="shared" si="3"/>
        <v>204778.8</v>
      </c>
      <c r="N61" s="8"/>
      <c r="O61" s="8" t="s">
        <v>3</v>
      </c>
      <c r="P61" s="10" t="s">
        <v>139</v>
      </c>
      <c r="Q61" s="10" t="s">
        <v>140</v>
      </c>
    </row>
    <row r="62" spans="1:17" ht="63.75" thickBot="1" x14ac:dyDescent="0.3">
      <c r="A62" s="5">
        <v>61</v>
      </c>
      <c r="B62" s="6" t="s">
        <v>92</v>
      </c>
      <c r="C62" s="6" t="s">
        <v>93</v>
      </c>
      <c r="D62" s="6" t="s">
        <v>173</v>
      </c>
      <c r="E62" s="7" t="s">
        <v>2</v>
      </c>
      <c r="F62" s="8">
        <v>14</v>
      </c>
      <c r="G62" s="8"/>
      <c r="H62" s="8">
        <f t="shared" si="0"/>
        <v>14</v>
      </c>
      <c r="I62" s="8">
        <v>14</v>
      </c>
      <c r="J62" s="9">
        <v>3631</v>
      </c>
      <c r="K62" s="9">
        <f t="shared" si="1"/>
        <v>50834</v>
      </c>
      <c r="L62" s="9">
        <f t="shared" si="2"/>
        <v>10166.800000000001</v>
      </c>
      <c r="M62" s="9">
        <f t="shared" si="3"/>
        <v>61000.800000000003</v>
      </c>
      <c r="N62" s="8"/>
      <c r="O62" s="8" t="s">
        <v>3</v>
      </c>
      <c r="P62" s="10" t="s">
        <v>141</v>
      </c>
      <c r="Q62" s="10" t="s">
        <v>140</v>
      </c>
    </row>
    <row r="63" spans="1:17" ht="63.75" thickBot="1" x14ac:dyDescent="0.3">
      <c r="A63" s="5">
        <v>62</v>
      </c>
      <c r="B63" s="6" t="s">
        <v>94</v>
      </c>
      <c r="C63" s="6" t="s">
        <v>93</v>
      </c>
      <c r="D63" s="6" t="s">
        <v>173</v>
      </c>
      <c r="E63" s="7" t="s">
        <v>2</v>
      </c>
      <c r="F63" s="8">
        <v>8</v>
      </c>
      <c r="G63" s="8"/>
      <c r="H63" s="8">
        <f t="shared" si="0"/>
        <v>8</v>
      </c>
      <c r="I63" s="8">
        <v>8</v>
      </c>
      <c r="J63" s="9">
        <v>4615</v>
      </c>
      <c r="K63" s="9">
        <f t="shared" si="1"/>
        <v>36920</v>
      </c>
      <c r="L63" s="9">
        <f t="shared" si="2"/>
        <v>7384</v>
      </c>
      <c r="M63" s="9">
        <f t="shared" si="3"/>
        <v>44304</v>
      </c>
      <c r="N63" s="8"/>
      <c r="O63" s="8" t="s">
        <v>3</v>
      </c>
      <c r="P63" s="10" t="s">
        <v>141</v>
      </c>
      <c r="Q63" s="10" t="s">
        <v>140</v>
      </c>
    </row>
    <row r="64" spans="1:17" ht="63.75" thickBot="1" x14ac:dyDescent="0.3">
      <c r="A64" s="5">
        <v>63</v>
      </c>
      <c r="B64" s="6" t="s">
        <v>95</v>
      </c>
      <c r="C64" s="6" t="s">
        <v>93</v>
      </c>
      <c r="D64" s="6" t="s">
        <v>173</v>
      </c>
      <c r="E64" s="7" t="s">
        <v>2</v>
      </c>
      <c r="F64" s="8">
        <v>8</v>
      </c>
      <c r="G64" s="8"/>
      <c r="H64" s="8">
        <f t="shared" si="0"/>
        <v>8</v>
      </c>
      <c r="I64" s="8">
        <v>8</v>
      </c>
      <c r="J64" s="9">
        <v>5596</v>
      </c>
      <c r="K64" s="9">
        <f t="shared" si="1"/>
        <v>44768</v>
      </c>
      <c r="L64" s="9">
        <f t="shared" si="2"/>
        <v>8953.6</v>
      </c>
      <c r="M64" s="9">
        <f t="shared" si="3"/>
        <v>53721.599999999999</v>
      </c>
      <c r="N64" s="8"/>
      <c r="O64" s="8" t="s">
        <v>3</v>
      </c>
      <c r="P64" s="10" t="s">
        <v>141</v>
      </c>
      <c r="Q64" s="10" t="s">
        <v>140</v>
      </c>
    </row>
    <row r="65" spans="1:17" ht="63.75" thickBot="1" x14ac:dyDescent="0.3">
      <c r="A65" s="5">
        <v>64</v>
      </c>
      <c r="B65" s="6" t="s">
        <v>96</v>
      </c>
      <c r="C65" s="6" t="s">
        <v>93</v>
      </c>
      <c r="D65" s="6" t="s">
        <v>173</v>
      </c>
      <c r="E65" s="7" t="s">
        <v>2</v>
      </c>
      <c r="F65" s="8">
        <v>8</v>
      </c>
      <c r="G65" s="8"/>
      <c r="H65" s="8">
        <f t="shared" si="0"/>
        <v>8</v>
      </c>
      <c r="I65" s="8">
        <v>8</v>
      </c>
      <c r="J65" s="9">
        <v>5596</v>
      </c>
      <c r="K65" s="9">
        <f t="shared" si="1"/>
        <v>44768</v>
      </c>
      <c r="L65" s="9">
        <f t="shared" si="2"/>
        <v>8953.6</v>
      </c>
      <c r="M65" s="9">
        <f t="shared" si="3"/>
        <v>53721.599999999999</v>
      </c>
      <c r="N65" s="8"/>
      <c r="O65" s="8" t="s">
        <v>3</v>
      </c>
      <c r="P65" s="10" t="s">
        <v>141</v>
      </c>
      <c r="Q65" s="10" t="s">
        <v>140</v>
      </c>
    </row>
    <row r="66" spans="1:17" ht="63.75" thickBot="1" x14ac:dyDescent="0.3">
      <c r="A66" s="5">
        <v>65</v>
      </c>
      <c r="B66" s="6" t="s">
        <v>97</v>
      </c>
      <c r="C66" s="6" t="s">
        <v>93</v>
      </c>
      <c r="D66" s="6" t="s">
        <v>173</v>
      </c>
      <c r="E66" s="7" t="s">
        <v>2</v>
      </c>
      <c r="F66" s="8">
        <v>8</v>
      </c>
      <c r="G66" s="8"/>
      <c r="H66" s="8">
        <f t="shared" si="0"/>
        <v>8</v>
      </c>
      <c r="I66" s="8">
        <v>8</v>
      </c>
      <c r="J66" s="9">
        <v>5596</v>
      </c>
      <c r="K66" s="9">
        <f t="shared" si="1"/>
        <v>44768</v>
      </c>
      <c r="L66" s="9">
        <f t="shared" si="2"/>
        <v>8953.6</v>
      </c>
      <c r="M66" s="9">
        <f t="shared" si="3"/>
        <v>53721.599999999999</v>
      </c>
      <c r="N66" s="8"/>
      <c r="O66" s="8" t="s">
        <v>3</v>
      </c>
      <c r="P66" s="10" t="s">
        <v>141</v>
      </c>
      <c r="Q66" s="10" t="s">
        <v>140</v>
      </c>
    </row>
    <row r="67" spans="1:17" ht="63.75" thickBot="1" x14ac:dyDescent="0.3">
      <c r="A67" s="5">
        <v>66</v>
      </c>
      <c r="B67" s="6" t="s">
        <v>98</v>
      </c>
      <c r="C67" s="6" t="s">
        <v>93</v>
      </c>
      <c r="D67" s="6" t="s">
        <v>173</v>
      </c>
      <c r="E67" s="7" t="s">
        <v>2</v>
      </c>
      <c r="F67" s="8">
        <v>8</v>
      </c>
      <c r="G67" s="8"/>
      <c r="H67" s="8">
        <f t="shared" ref="H67:H76" si="4">F67+G67</f>
        <v>8</v>
      </c>
      <c r="I67" s="8">
        <v>8</v>
      </c>
      <c r="J67" s="9">
        <v>5596</v>
      </c>
      <c r="K67" s="9">
        <f t="shared" ref="K67:K76" si="5">I67*J67</f>
        <v>44768</v>
      </c>
      <c r="L67" s="9">
        <f t="shared" ref="L67:L77" si="6">K67*0.2</f>
        <v>8953.6</v>
      </c>
      <c r="M67" s="9">
        <f t="shared" ref="M67:M77" si="7">K67+L67</f>
        <v>53721.599999999999</v>
      </c>
      <c r="N67" s="8"/>
      <c r="O67" s="8" t="s">
        <v>3</v>
      </c>
      <c r="P67" s="10" t="s">
        <v>141</v>
      </c>
      <c r="Q67" s="10" t="s">
        <v>140</v>
      </c>
    </row>
    <row r="68" spans="1:17" ht="63.75" thickBot="1" x14ac:dyDescent="0.3">
      <c r="A68" s="5">
        <v>67</v>
      </c>
      <c r="B68" s="6" t="s">
        <v>99</v>
      </c>
      <c r="C68" s="6" t="s">
        <v>100</v>
      </c>
      <c r="D68" s="6" t="s">
        <v>173</v>
      </c>
      <c r="E68" s="7" t="s">
        <v>2</v>
      </c>
      <c r="F68" s="8">
        <v>8</v>
      </c>
      <c r="G68" s="6"/>
      <c r="H68" s="6">
        <f t="shared" si="4"/>
        <v>8</v>
      </c>
      <c r="I68" s="6">
        <v>8</v>
      </c>
      <c r="J68" s="11">
        <v>520</v>
      </c>
      <c r="K68" s="11">
        <f t="shared" si="5"/>
        <v>4160</v>
      </c>
      <c r="L68" s="11">
        <f t="shared" si="6"/>
        <v>832</v>
      </c>
      <c r="M68" s="11">
        <f t="shared" si="7"/>
        <v>4992</v>
      </c>
      <c r="N68" s="6"/>
      <c r="O68" s="6" t="s">
        <v>3</v>
      </c>
      <c r="P68" s="10" t="s">
        <v>160</v>
      </c>
      <c r="Q68" s="10" t="s">
        <v>136</v>
      </c>
    </row>
    <row r="69" spans="1:17" ht="63.75" thickBot="1" x14ac:dyDescent="0.3">
      <c r="A69" s="5">
        <v>68</v>
      </c>
      <c r="B69" s="6" t="s">
        <v>101</v>
      </c>
      <c r="C69" s="6" t="s">
        <v>100</v>
      </c>
      <c r="D69" s="6" t="s">
        <v>173</v>
      </c>
      <c r="E69" s="7" t="s">
        <v>2</v>
      </c>
      <c r="F69" s="8">
        <v>14</v>
      </c>
      <c r="G69" s="6"/>
      <c r="H69" s="6">
        <f t="shared" si="4"/>
        <v>14</v>
      </c>
      <c r="I69" s="6">
        <v>14</v>
      </c>
      <c r="J69" s="11">
        <v>186</v>
      </c>
      <c r="K69" s="11">
        <f t="shared" si="5"/>
        <v>2604</v>
      </c>
      <c r="L69" s="11">
        <f t="shared" si="6"/>
        <v>520.80000000000007</v>
      </c>
      <c r="M69" s="11">
        <f t="shared" si="7"/>
        <v>3124.8</v>
      </c>
      <c r="N69" s="6"/>
      <c r="O69" s="6" t="s">
        <v>3</v>
      </c>
      <c r="P69" s="10" t="s">
        <v>160</v>
      </c>
      <c r="Q69" s="10" t="s">
        <v>136</v>
      </c>
    </row>
    <row r="70" spans="1:17" ht="63.75" thickBot="1" x14ac:dyDescent="0.3">
      <c r="A70" s="5">
        <v>69</v>
      </c>
      <c r="B70" s="6" t="s">
        <v>102</v>
      </c>
      <c r="C70" s="6" t="s">
        <v>100</v>
      </c>
      <c r="D70" s="6" t="s">
        <v>173</v>
      </c>
      <c r="E70" s="7" t="s">
        <v>2</v>
      </c>
      <c r="F70" s="8">
        <v>14</v>
      </c>
      <c r="G70" s="6"/>
      <c r="H70" s="6">
        <f t="shared" si="4"/>
        <v>14</v>
      </c>
      <c r="I70" s="6">
        <v>14</v>
      </c>
      <c r="J70" s="11">
        <v>253</v>
      </c>
      <c r="K70" s="11">
        <f t="shared" si="5"/>
        <v>3542</v>
      </c>
      <c r="L70" s="11">
        <f t="shared" si="6"/>
        <v>708.40000000000009</v>
      </c>
      <c r="M70" s="11">
        <f t="shared" si="7"/>
        <v>4250.3999999999996</v>
      </c>
      <c r="N70" s="6"/>
      <c r="O70" s="6" t="s">
        <v>3</v>
      </c>
      <c r="P70" s="10" t="s">
        <v>160</v>
      </c>
      <c r="Q70" s="10" t="s">
        <v>136</v>
      </c>
    </row>
    <row r="71" spans="1:17" ht="63.75" thickBot="1" x14ac:dyDescent="0.3">
      <c r="A71" s="5">
        <v>70</v>
      </c>
      <c r="B71" s="6" t="s">
        <v>103</v>
      </c>
      <c r="C71" s="6" t="s">
        <v>100</v>
      </c>
      <c r="D71" s="6" t="s">
        <v>173</v>
      </c>
      <c r="E71" s="7" t="s">
        <v>2</v>
      </c>
      <c r="F71" s="8">
        <v>8</v>
      </c>
      <c r="G71" s="6"/>
      <c r="H71" s="6">
        <f t="shared" si="4"/>
        <v>8</v>
      </c>
      <c r="I71" s="6">
        <v>8</v>
      </c>
      <c r="J71" s="11">
        <v>320</v>
      </c>
      <c r="K71" s="11">
        <f t="shared" si="5"/>
        <v>2560</v>
      </c>
      <c r="L71" s="11">
        <f t="shared" si="6"/>
        <v>512</v>
      </c>
      <c r="M71" s="11">
        <f t="shared" si="7"/>
        <v>3072</v>
      </c>
      <c r="N71" s="6"/>
      <c r="O71" s="6" t="s">
        <v>3</v>
      </c>
      <c r="P71" s="10" t="s">
        <v>160</v>
      </c>
      <c r="Q71" s="10" t="s">
        <v>136</v>
      </c>
    </row>
    <row r="72" spans="1:17" ht="63.75" thickBot="1" x14ac:dyDescent="0.3">
      <c r="A72" s="5">
        <v>71</v>
      </c>
      <c r="B72" s="6" t="s">
        <v>104</v>
      </c>
      <c r="C72" s="6" t="s">
        <v>105</v>
      </c>
      <c r="D72" s="6" t="s">
        <v>173</v>
      </c>
      <c r="E72" s="7" t="s">
        <v>2</v>
      </c>
      <c r="F72" s="8">
        <v>63</v>
      </c>
      <c r="G72" s="6"/>
      <c r="H72" s="6">
        <f t="shared" si="4"/>
        <v>63</v>
      </c>
      <c r="I72" s="6">
        <v>63</v>
      </c>
      <c r="J72" s="11">
        <v>283</v>
      </c>
      <c r="K72" s="11">
        <f t="shared" si="5"/>
        <v>17829</v>
      </c>
      <c r="L72" s="11">
        <f t="shared" si="6"/>
        <v>3565.8</v>
      </c>
      <c r="M72" s="11">
        <f t="shared" si="7"/>
        <v>21394.799999999999</v>
      </c>
      <c r="N72" s="6"/>
      <c r="O72" s="6" t="s">
        <v>3</v>
      </c>
      <c r="P72" s="10" t="s">
        <v>160</v>
      </c>
      <c r="Q72" s="10" t="s">
        <v>136</v>
      </c>
    </row>
    <row r="73" spans="1:17" ht="63.75" thickBot="1" x14ac:dyDescent="0.3">
      <c r="A73" s="5">
        <v>72</v>
      </c>
      <c r="B73" s="6" t="s">
        <v>106</v>
      </c>
      <c r="C73" s="6" t="s">
        <v>107</v>
      </c>
      <c r="D73" s="6" t="s">
        <v>173</v>
      </c>
      <c r="E73" s="7" t="s">
        <v>2</v>
      </c>
      <c r="F73" s="8">
        <v>20</v>
      </c>
      <c r="G73" s="6"/>
      <c r="H73" s="6">
        <f t="shared" si="4"/>
        <v>20</v>
      </c>
      <c r="I73" s="6">
        <v>20</v>
      </c>
      <c r="J73" s="11"/>
      <c r="K73" s="11">
        <f t="shared" si="5"/>
        <v>0</v>
      </c>
      <c r="L73" s="11">
        <f t="shared" si="6"/>
        <v>0</v>
      </c>
      <c r="M73" s="11">
        <f t="shared" si="7"/>
        <v>0</v>
      </c>
      <c r="N73" s="6"/>
      <c r="O73" s="6" t="s">
        <v>3</v>
      </c>
      <c r="P73" s="10" t="s">
        <v>161</v>
      </c>
    </row>
    <row r="74" spans="1:17" ht="63.75" thickBot="1" x14ac:dyDescent="0.3">
      <c r="A74" s="5">
        <v>73</v>
      </c>
      <c r="B74" s="6" t="s">
        <v>108</v>
      </c>
      <c r="C74" s="6" t="s">
        <v>109</v>
      </c>
      <c r="D74" s="6" t="s">
        <v>174</v>
      </c>
      <c r="E74" s="7" t="s">
        <v>2</v>
      </c>
      <c r="F74" s="8">
        <v>39</v>
      </c>
      <c r="G74" s="6"/>
      <c r="H74" s="6">
        <f t="shared" si="4"/>
        <v>39</v>
      </c>
      <c r="I74" s="6">
        <v>39</v>
      </c>
      <c r="J74" s="11">
        <v>1146</v>
      </c>
      <c r="K74" s="11">
        <f t="shared" si="5"/>
        <v>44694</v>
      </c>
      <c r="L74" s="11">
        <f t="shared" si="6"/>
        <v>8938.8000000000011</v>
      </c>
      <c r="M74" s="11">
        <f t="shared" si="7"/>
        <v>53632.800000000003</v>
      </c>
      <c r="N74" s="6"/>
      <c r="O74" s="6" t="s">
        <v>3</v>
      </c>
      <c r="P74" s="10" t="s">
        <v>162</v>
      </c>
      <c r="Q74" s="10" t="s">
        <v>140</v>
      </c>
    </row>
    <row r="75" spans="1:17" ht="63.75" thickBot="1" x14ac:dyDescent="0.3">
      <c r="A75" s="5">
        <v>74</v>
      </c>
      <c r="B75" s="6" t="s">
        <v>110</v>
      </c>
      <c r="C75" s="6" t="s">
        <v>109</v>
      </c>
      <c r="D75" s="6" t="s">
        <v>174</v>
      </c>
      <c r="E75" s="7" t="s">
        <v>2</v>
      </c>
      <c r="F75" s="8">
        <v>51</v>
      </c>
      <c r="G75" s="6"/>
      <c r="H75" s="6">
        <f t="shared" si="4"/>
        <v>51</v>
      </c>
      <c r="I75" s="6">
        <v>51</v>
      </c>
      <c r="J75" s="11">
        <v>1175</v>
      </c>
      <c r="K75" s="11">
        <f t="shared" si="5"/>
        <v>59925</v>
      </c>
      <c r="L75" s="11">
        <f t="shared" si="6"/>
        <v>11985</v>
      </c>
      <c r="M75" s="11">
        <f t="shared" si="7"/>
        <v>71910</v>
      </c>
      <c r="N75" s="6"/>
      <c r="O75" s="6" t="s">
        <v>3</v>
      </c>
      <c r="P75" s="10" t="s">
        <v>162</v>
      </c>
      <c r="Q75" s="10" t="s">
        <v>140</v>
      </c>
    </row>
    <row r="76" spans="1:17" ht="63.75" thickBot="1" x14ac:dyDescent="0.3">
      <c r="A76" s="5">
        <v>75</v>
      </c>
      <c r="B76" s="6" t="s">
        <v>111</v>
      </c>
      <c r="C76" s="6" t="s">
        <v>112</v>
      </c>
      <c r="D76" s="6" t="s">
        <v>174</v>
      </c>
      <c r="E76" s="7" t="s">
        <v>2</v>
      </c>
      <c r="F76" s="8">
        <v>20</v>
      </c>
      <c r="G76" s="6"/>
      <c r="H76" s="6">
        <f t="shared" si="4"/>
        <v>20</v>
      </c>
      <c r="I76" s="6">
        <v>20</v>
      </c>
      <c r="J76" s="11">
        <v>11026</v>
      </c>
      <c r="K76" s="11">
        <f t="shared" si="5"/>
        <v>220520</v>
      </c>
      <c r="L76" s="11">
        <f t="shared" si="6"/>
        <v>44104</v>
      </c>
      <c r="M76" s="11">
        <f t="shared" si="7"/>
        <v>264624</v>
      </c>
      <c r="N76" s="6"/>
      <c r="O76" s="6" t="s">
        <v>3</v>
      </c>
      <c r="P76" s="10" t="s">
        <v>133</v>
      </c>
      <c r="Q76" s="10" t="s">
        <v>157</v>
      </c>
    </row>
    <row r="77" spans="1:17" s="1" customFormat="1" x14ac:dyDescent="0.25">
      <c r="A77" s="4"/>
      <c r="B77" s="4"/>
      <c r="C77" s="4"/>
      <c r="D77" s="4"/>
      <c r="E77" s="4"/>
      <c r="F77" s="4"/>
      <c r="G77" s="4"/>
      <c r="H77" s="4"/>
      <c r="I77" s="4"/>
      <c r="J77" s="13" t="s">
        <v>128</v>
      </c>
      <c r="K77" s="13">
        <f>SUM(K2:K76)</f>
        <v>13380506</v>
      </c>
      <c r="L77" s="13">
        <f t="shared" si="6"/>
        <v>2676101.2000000002</v>
      </c>
      <c r="M77" s="13">
        <f t="shared" si="7"/>
        <v>16056607.199999999</v>
      </c>
      <c r="N77" s="4"/>
      <c r="O77" s="4"/>
      <c r="P77" s="4"/>
      <c r="Q77" s="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Аскерко А.Н,</cp:lastModifiedBy>
  <cp:lastPrinted>2022-09-02T07:40:14Z</cp:lastPrinted>
  <dcterms:created xsi:type="dcterms:W3CDTF">2022-09-02T07:36:51Z</dcterms:created>
  <dcterms:modified xsi:type="dcterms:W3CDTF">2022-09-05T14:28:48Z</dcterms:modified>
</cp:coreProperties>
</file>