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er\Documents\testingECBiles\"/>
    </mc:Choice>
  </mc:AlternateContent>
  <xr:revisionPtr revIDLastSave="0" documentId="8_{57E0F9B1-DFD6-456A-8EDD-7D03A498C349}" xr6:coauthVersionLast="45" xr6:coauthVersionMax="45" xr10:uidLastSave="{00000000-0000-0000-0000-000000000000}"/>
  <bookViews>
    <workbookView xWindow="-98" yWindow="-98" windowWidth="19396" windowHeight="10546" xr2:uid="{E4EDA7E8-670C-481E-9423-A6095ABCA08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4" i="1" l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23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L67" i="1"/>
  <c r="M67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K31" i="1"/>
  <c r="L31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L30" i="1"/>
  <c r="K30" i="1"/>
  <c r="L29" i="1"/>
  <c r="K29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M1" i="1"/>
  <c r="L1" i="1"/>
  <c r="K1" i="1"/>
  <c r="G87" i="1"/>
  <c r="G88" i="1"/>
</calcChain>
</file>

<file path=xl/sharedStrings.xml><?xml version="1.0" encoding="utf-8"?>
<sst xmlns="http://schemas.openxmlformats.org/spreadsheetml/2006/main" count="1326" uniqueCount="678">
  <si>
    <t>3DMR2M16VS2427-SS</t>
  </si>
  <si>
    <t>3D PLUS, Франция</t>
  </si>
  <si>
    <t>Микросборка</t>
  </si>
  <si>
    <t>Модуль памяти  MRAM 128K x16; время обращ. 35нс; Uп=3,3В</t>
  </si>
  <si>
    <t>SOP 54</t>
  </si>
  <si>
    <t>+105...-55°С; Кнагр=0,125</t>
  </si>
  <si>
    <t>3DMR64M08VS4476-SS</t>
  </si>
  <si>
    <t>Модуль памяти  MRAM 8Mx8; время обращ. 35нс; Uп=3,3В</t>
  </si>
  <si>
    <t>+105..-55°С; Кнагр=0,125</t>
  </si>
  <si>
    <t>3DPM0211-1-SS</t>
  </si>
  <si>
    <t>DC-DC Конвертор  (POL);  КПД 88%; 3,3 В/3 А</t>
  </si>
  <si>
    <t>14-pin guil wing SMD</t>
  </si>
  <si>
    <t>+95…-40°С; Кнагр=0,25</t>
  </si>
  <si>
    <t>CNC12-01S 1μF 5% 16V FM level C</t>
  </si>
  <si>
    <t>Eurofarad, Франция</t>
  </si>
  <si>
    <t>Конденсатор</t>
  </si>
  <si>
    <t>X7R-16 V- 1 µF ±5%</t>
  </si>
  <si>
    <t>+125..-55°С; Кнагр=0,2</t>
  </si>
  <si>
    <t>CNC14-01S 100nF 5% 16V FM Level C FM/C</t>
  </si>
  <si>
    <t>X7R-16 V- 0,1 µF ±5%</t>
  </si>
  <si>
    <t>CNC2-02S    150 nF 10% 25V FM/C</t>
  </si>
  <si>
    <t>X7R-25 V- 0,15µF ±10%</t>
  </si>
  <si>
    <t>+125…-55°С; Кнагр=0,13</t>
  </si>
  <si>
    <t>CNC7-01S      3,9 μF 5% 16V FM level C</t>
  </si>
  <si>
    <t>X7R-16 V- 3,9 µF ±5%</t>
  </si>
  <si>
    <t>+125..-55°С; Кнагр=0,3</t>
  </si>
  <si>
    <t>CNC7-01S    1μF 5% 16V FM level C</t>
  </si>
  <si>
    <t>ISL706CEHVF 5962R1121312VXC</t>
  </si>
  <si>
    <t>Intersil, США</t>
  </si>
  <si>
    <t>Микросхема</t>
  </si>
  <si>
    <t>Супервизор  напряжений питания  Uпор1=3, 08В;  Uпор2 – уст. резистором</t>
  </si>
  <si>
    <t>8 Ld Flatpack (K8.A)</t>
  </si>
  <si>
    <r>
      <t>P</t>
    </r>
    <r>
      <rPr>
        <b/>
        <vertAlign val="subscript"/>
        <sz val="9"/>
        <color rgb="FF000000"/>
        <rFont val="Times New Roman"/>
        <family val="1"/>
        <charset val="204"/>
      </rPr>
      <t>расс</t>
    </r>
    <r>
      <rPr>
        <sz val="9"/>
        <color rgb="FF000000"/>
        <rFont val="Times New Roman"/>
        <family val="1"/>
        <charset val="204"/>
      </rPr>
      <t>=8мВт; +125..-55°С; Кнагр=0,1</t>
    </r>
  </si>
  <si>
    <t>MSCI20002200GS10</t>
  </si>
  <si>
    <t>MicroSpire,  Франция</t>
  </si>
  <si>
    <t>Индуктивность</t>
  </si>
  <si>
    <t>2.2 µH ± 10%</t>
  </si>
  <si>
    <t>габариты  3.38×3.3 ×4.14</t>
  </si>
  <si>
    <t>+125..-55°С; Кнагр=0,1</t>
  </si>
  <si>
    <t>3DPM0168-2-SS</t>
  </si>
  <si>
    <t>Ограничитель тока  защелкивания (LET)  Uраб 0,8-6В;  Imax 2A</t>
  </si>
  <si>
    <t>SOP 20-1.27</t>
  </si>
  <si>
    <t>+125..-55°С; Кнагр=0,25</t>
  </si>
  <si>
    <t>DCP32-035</t>
  </si>
  <si>
    <t>УП «НТЛаб», Республика Беларусь</t>
  </si>
  <si>
    <t>Специализированная ИМС цифрового  коррелятора- процессора,  32 канала</t>
  </si>
  <si>
    <t>LFBGA144 (пластик),«Pb-Free»</t>
  </si>
  <si>
    <t>Ррасс=600 мВт; +85…-40 ˚С; Кнагр=0,65</t>
  </si>
  <si>
    <t>RFIC03</t>
  </si>
  <si>
    <t>Специализированная ИМС радиоприемного  устройства, 2  частотных  диапазона</t>
  </si>
  <si>
    <t>QFN64, (пластик),«Pb-Free»</t>
  </si>
  <si>
    <r>
      <t>P</t>
    </r>
    <r>
      <rPr>
        <b/>
        <vertAlign val="subscript"/>
        <sz val="9"/>
        <color rgb="FF000000"/>
        <rFont val="Times New Roman"/>
        <family val="1"/>
        <charset val="204"/>
      </rPr>
      <t>расс</t>
    </r>
    <r>
      <rPr>
        <sz val="9"/>
        <color rgb="FF000000"/>
        <rFont val="Times New Roman"/>
        <family val="1"/>
        <charset val="204"/>
      </rPr>
      <t>=150мВт; +85…-40˚С; Кнагр=0,25</t>
    </r>
  </si>
  <si>
    <t>SFP060 1079 IR 50 - B</t>
  </si>
  <si>
    <t>Фильтр</t>
  </si>
  <si>
    <t>Керамический емкостной фильтр</t>
  </si>
  <si>
    <t>габариты 7,0×18,0</t>
  </si>
  <si>
    <t>I&lt;10A; +125…-55C; Кнагр=0,1</t>
  </si>
  <si>
    <t>PD0922J5050S2HF</t>
  </si>
  <si>
    <t>Anaren  Microwave, США</t>
  </si>
  <si>
    <t>Делитель  мощности</t>
  </si>
  <si>
    <t>Делитель мощности на микрополосковых  линиях, Кпот ≤ 0,8дБ.</t>
  </si>
  <si>
    <t>Низкопро-фильный керамич. 2,04*1,29*0,54 мм3</t>
  </si>
  <si>
    <t>+85..-55С; Кнагр=0,1</t>
  </si>
  <si>
    <t>LQG15HN5N6S02D</t>
  </si>
  <si>
    <t>Murata, Япония</t>
  </si>
  <si>
    <t>5.6 nH ± 0.3nH</t>
  </si>
  <si>
    <t>s.0402</t>
  </si>
  <si>
    <t>+85…-40°С; Кнагр=0,1</t>
  </si>
  <si>
    <t>LQG15HN8N2J02D</t>
  </si>
  <si>
    <t>8.2 nH± 5%</t>
  </si>
  <si>
    <t>LQG15HN9N1J02D</t>
  </si>
  <si>
    <t>9.1 nH± 5%</t>
  </si>
  <si>
    <t>LQG15HN10NJ02D</t>
  </si>
  <si>
    <t>10 nH± 5%</t>
  </si>
  <si>
    <t>LQG15HN15NJ02D</t>
  </si>
  <si>
    <t>15 nH± 5%</t>
  </si>
  <si>
    <t>LQG15HN18NJ02D</t>
  </si>
  <si>
    <t>18 nH± 5%</t>
  </si>
  <si>
    <t>LQG15HN22NJ02D</t>
  </si>
  <si>
    <t>22 nH± 5%</t>
  </si>
  <si>
    <t>0603-B82496C3569J</t>
  </si>
  <si>
    <t>Epcos, ФРГ</t>
  </si>
  <si>
    <t>5,6 nH ±5%</t>
  </si>
  <si>
    <t>s.0603</t>
  </si>
  <si>
    <t>0603-B82496C3689J</t>
  </si>
  <si>
    <t>6,8 nH ±5%</t>
  </si>
  <si>
    <t>0603-B82496C3829J</t>
  </si>
  <si>
    <t>8,2 nH ±5%</t>
  </si>
  <si>
    <t>0603-B82496C18 nHJ B82496C3180J</t>
  </si>
  <si>
    <t>18 nH ±5%</t>
  </si>
  <si>
    <t>0603-B82496C33 nHJ    B82496C3330J</t>
  </si>
  <si>
    <t>33 nH ±5%</t>
  </si>
  <si>
    <t>85…-40°С; Кнагр=0,1</t>
  </si>
  <si>
    <t>MAX491ESD+</t>
  </si>
  <si>
    <t>Maxim, США</t>
  </si>
  <si>
    <t>Приёмопере-датчик  по стандарту RS485</t>
  </si>
  <si>
    <t>Скор. передачи = 2,5 Мбит/с                                                   Uпит = (4,5 … 5,5) В                                                                    Iпотр = 0,5 мА</t>
  </si>
  <si>
    <t>SOIC-14</t>
  </si>
  <si>
    <t>от минус 40 до +85</t>
  </si>
  <si>
    <t>EPM7064AETI100-7N</t>
  </si>
  <si>
    <t>Altera, США</t>
  </si>
  <si>
    <t>ПЛИС</t>
  </si>
  <si>
    <t>Кол-во вентилей – 1250                                                                                               Тактовая частота – 119 МГц                                                                                 Память EEPROM                                                                                                                         Uпит = 3,3 В, Iпотр = 70 мА</t>
  </si>
  <si>
    <t>TQFP100</t>
  </si>
  <si>
    <t>AD780BRZ</t>
  </si>
  <si>
    <t>Analog Devices, США</t>
  </si>
  <si>
    <t>Высокопрециз. ИОН</t>
  </si>
  <si>
    <t>Uвых = 2,5/3,0 В                                                                                                                   Uвх = (4 … 36) В                                                                                                          Точность нач. установки  -1мВ                                                ТКН = 3 ppm/оС                                                                                                     Долговременная   стабильность  +203 ppm/1000ч</t>
  </si>
  <si>
    <t>SOIC-8</t>
  </si>
  <si>
    <t>AD823ARZ</t>
  </si>
  <si>
    <t>Прецизионный сдвоенный операционный усилитель</t>
  </si>
  <si>
    <t>Скор. нараст. =22 В/мкс                                                                                         Fед. ус. = 16 МГц                                                                                                                Uсм = 0,2 мВ, ТКН = 2 мкВ/оС                                                                  Iвх = 3 пА, Iсм = 2 пА                                                                                   Uпит = (+1,5…+18/+3…+36) В                                                                       Iпотр. = 5,2 мА</t>
  </si>
  <si>
    <t>ADP3303ARZ-3,3</t>
  </si>
  <si>
    <t>ЛСН с фиксированным выходным напряжением</t>
  </si>
  <si>
    <t>Uвх = (+3,2 … +12) В                                                                                 Uвых = +3,3 В +0,8%                                                                                Iвых. макс. = 0,3 А</t>
  </si>
  <si>
    <t>от минус 20 до +85</t>
  </si>
  <si>
    <t>MC-306  32,768kHz-A</t>
  </si>
  <si>
    <t>Epson, Япония</t>
  </si>
  <si>
    <t>Кварцевый резонатор</t>
  </si>
  <si>
    <t>Fрез = 32,768кГц                                                                                    Точность настройки +20 ppm                                                           Нестаб. частоты 5 ppm</t>
  </si>
  <si>
    <t>SMD</t>
  </si>
  <si>
    <t>VS-30WQ06FNPBF</t>
  </si>
  <si>
    <t>Vishay, США</t>
  </si>
  <si>
    <t>Диод Шоттки</t>
  </si>
  <si>
    <t>Iпр = 3,5А                                                                                                              Uобр = 60В                                                                                                                       Uпр = 530мВ (3А, 125оС)</t>
  </si>
  <si>
    <t>D-PAK</t>
  </si>
  <si>
    <t>от минус 40 до +150</t>
  </si>
  <si>
    <t>MGA2805SZ/ES</t>
  </si>
  <si>
    <t>Interpoint, США</t>
  </si>
  <si>
    <t>Преобр. постоянного напряжения</t>
  </si>
  <si>
    <t>Uвх = (16…40) В                                                                           Uвых = +5 В                                                                                      Iвых = 1,0 А                                                                                 Pвых = 5 Вт</t>
  </si>
  <si>
    <t>D</t>
  </si>
  <si>
    <t>от минус 55 до +125</t>
  </si>
  <si>
    <t>MGH2805SZ/ES</t>
  </si>
  <si>
    <t>Uвх = (12…50) В                                                                             Uвых = +5 В                                                                                         Iвых = 0,3 А   Pвых = 1,5 Вт</t>
  </si>
  <si>
    <t>B</t>
  </si>
  <si>
    <t>LM211D</t>
  </si>
  <si>
    <t>STMicroelectronics, Франция</t>
  </si>
  <si>
    <t>Компаратор напряжения</t>
  </si>
  <si>
    <t>Uсм = 4 мВ                                                                                Uвх. диф. = +30 В                                                                  Uпит.analog = 5; +15 В                                                            Iпотр. = 6 мА</t>
  </si>
  <si>
    <t>от минус 40 до +105</t>
  </si>
  <si>
    <t>BAS70-04FILM</t>
  </si>
  <si>
    <t>ST Microelec-tronics, Франция</t>
  </si>
  <si>
    <r>
      <t>Iпр = 70 мА                                                                                                                         Uобр = 70В                                                                                                                                                                                 Uпр = 410мВ (Iпр = 1 мА)                                                                                                              Ррас = 250 мВт (tкорп = 25</t>
    </r>
    <r>
      <rPr>
        <vertAlign val="superscript"/>
        <sz val="9"/>
        <color rgb="FF000000"/>
        <rFont val="Times New Roman"/>
        <family val="1"/>
        <charset val="204"/>
      </rPr>
      <t>о</t>
    </r>
    <r>
      <rPr>
        <sz val="9"/>
        <color rgb="FF000000"/>
        <rFont val="Times New Roman"/>
        <family val="1"/>
        <charset val="204"/>
      </rPr>
      <t>С)</t>
    </r>
  </si>
  <si>
    <t>SOT23</t>
  </si>
  <si>
    <t>от минус 65 до +150</t>
  </si>
  <si>
    <t>MAX889TESA+</t>
  </si>
  <si>
    <t>Высокочастот-ный регулируемый инвертор пост.напряжения</t>
  </si>
  <si>
    <t>Uвх = (+2,7 … +5,5) В                                                                      Uвых = (-2,7 … -5,5) В                                                                 Iвых.max = 200 мА                                                                          Rвых = 0,05 Ом (при Uвых=3,3В)</t>
  </si>
  <si>
    <t>AD815ARBZ-24</t>
  </si>
  <si>
    <t>Драйвер диффер. линии</t>
  </si>
  <si>
    <t>Полоса пропускания 120 МГц                                                                    Скор. нараст. = 900 В/мкс                                                                                       Uпит = +5; +15 В, Iвых = 500 мА                                                                                                                                                           Iпотр = 30 мА</t>
  </si>
  <si>
    <t>SOIC-24</t>
  </si>
  <si>
    <t>MAX1644ЕАЕ+</t>
  </si>
  <si>
    <t>Микросхема управления ИСН</t>
  </si>
  <si>
    <t>Uвх = (3,3 … 5,5) В                                                                           Uвых = (1,1 … 3,3) В                                                                                                                   Iвых = 2 А                                                                                       Fпреобраз = 350 кГц                                                                                  КПД =90%</t>
  </si>
  <si>
    <t>SOIC-16</t>
  </si>
  <si>
    <t>PVG612AS PBF</t>
  </si>
  <si>
    <t>International Rectifier, США</t>
  </si>
  <si>
    <t>Мощное твёрдотельное реле</t>
  </si>
  <si>
    <t>Uком = 60 В                                                                           Rоткр = 0,035 Ом                                                                                                                                             tвкл = 3,5мс                                                                                                              Iупр = (5 … 25) мА                                                                                                     Iком = 4 А</t>
  </si>
  <si>
    <t>DIP-6</t>
  </si>
  <si>
    <t>IRF4905 PBF</t>
  </si>
  <si>
    <t>International   Rectifier, США</t>
  </si>
  <si>
    <t>Полевой  p-канальный МДП транзистор</t>
  </si>
  <si>
    <r>
      <t>Uси = -55В                                                                                                                                            Iс  мах  = -74А                                                                                        Rси отк = 0,02 Ом                                                               Pмах = 50 Вт (tкорп = 25</t>
    </r>
    <r>
      <rPr>
        <vertAlign val="superscript"/>
        <sz val="9"/>
        <color rgb="FF000000"/>
        <rFont val="Times New Roman"/>
        <family val="1"/>
        <charset val="204"/>
      </rPr>
      <t>о</t>
    </r>
    <r>
      <rPr>
        <sz val="9"/>
        <color rgb="FF000000"/>
        <rFont val="Times New Roman"/>
        <family val="1"/>
        <charset val="204"/>
      </rPr>
      <t>С)</t>
    </r>
  </si>
  <si>
    <t>ТО-220АВ</t>
  </si>
  <si>
    <t>от минус 55 до +175</t>
  </si>
  <si>
    <t>ADM1485ARZ</t>
  </si>
  <si>
    <t>Приёмопередатчик  по стандарту RS485</t>
  </si>
  <si>
    <t>Fперед = 30 Мбит/с                                                                    Uпит = (4,5 … 5,5) В                                                                      Iпотр = 2,2 мА</t>
  </si>
  <si>
    <t>BU61580G3-192</t>
  </si>
  <si>
    <t>DDC, США</t>
  </si>
  <si>
    <t>Терминал интерфейса MIL-STD-1553В</t>
  </si>
  <si>
    <t>Fтакт = 12 МГц                                                                                                                Uпит = 5 В                                                                                                                                        Iпотр = 150 мА                                                                                                                                                    ОЗУ = 4К x 16</t>
  </si>
  <si>
    <t>"Gull Wing"</t>
  </si>
  <si>
    <t>AD620BRZ</t>
  </si>
  <si>
    <t>Инструментальный усилитель</t>
  </si>
  <si>
    <t>Uсм = 125 мкВ                                                                                                                 Fгр = 200 кГц                                                                                                                       Kосс = 120 дБ                                                                                                                       Uпит = (±2,3…±18)В  (4,6…36)В                                                                     Iвых = ±8 мА                                                                                                                                 Iпотр = 1,3 мА</t>
  </si>
  <si>
    <t>ADG419BRZ</t>
  </si>
  <si>
    <t>Прецизионный аналоговый ключ</t>
  </si>
  <si>
    <t>Число ключей = 1                                                                      Uпит = (+15, -15, +5) В                                                             Rотк = 35 Ом                                                                                 Iут = +0,75 нА                                                                            tперекл. = 160 нс</t>
  </si>
  <si>
    <t>ADG431BRZ</t>
  </si>
  <si>
    <t>Число ключей = 4                                                                    Uпит = (+15, -15, +5) В                                                                Rотк = 24 Ом                                                                                   Iут = +0,35 нА                                                                                  t вкл = 165 нс                                                                                     t вык = 130 нс</t>
  </si>
  <si>
    <t>ADuC7026BSTZ62</t>
  </si>
  <si>
    <t>Однокристальная 12-разрядная система сбора данных (микроконвертор)</t>
  </si>
  <si>
    <t>Разрядность АЦП – 12 бит                                                                                     Разрядность ЦАП – 12 бит                                                               Производительность = 41 MIPS Интерфейс с внешней   памятью                                                                                                                                                       ПЗУ – 64 Кб, ОЗУ – 8192 б                                                                                                                                     Uпит = 3,3 В, Iпотр = 40 мА</t>
  </si>
  <si>
    <t>LQFP-80</t>
  </si>
  <si>
    <t>от минус 40 до +125</t>
  </si>
  <si>
    <t>ADuC7024BSTZ62</t>
  </si>
  <si>
    <t>Разрядность АЦП – 12 бит                                                                                                                      Разрядность ЦАП – 12 бит                                                                       Производительность = 41 MIPS Интерфейс с внешней памятью                                                                                            ПЗУ – 64 Кб, ОЗУ – 8192 б                                                                                                                    Uпит = 3,3 В, Iпотр = 40 мА</t>
  </si>
  <si>
    <t>LQFP-64</t>
  </si>
  <si>
    <t>IRLI2910PBF</t>
  </si>
  <si>
    <t>Полевой  n-канальный МДП транзистор</t>
  </si>
  <si>
    <t>Uси = 100В                                                                               Iс  мах  = 22А                                                                          Rси отк = 0,026 Ом                                                                                    Pмах = 63Вт (tкорп = 25оС)</t>
  </si>
  <si>
    <t>TO-220  FULLPAK</t>
  </si>
  <si>
    <t>MCH2805D/ES</t>
  </si>
  <si>
    <t>Преобразователь постоянного напряжения</t>
  </si>
  <si>
    <t>Uвх = (12…50) В                                                                                 Uвых = +5 В                                                                                     Iвых = +0,15 А                                                                      Pвых = 1,5 Вт</t>
  </si>
  <si>
    <t>A</t>
  </si>
  <si>
    <t>MCH2812D/ES</t>
  </si>
  <si>
    <t>Uвх = (12…50) В                                                                            Uвых =  +12 В                                                                              Iвых = +0,0625 А                                                                               Pвых = 1,5 Вт</t>
  </si>
  <si>
    <t>MFL2828S/ES</t>
  </si>
  <si>
    <t>Uвх = (16…40) В                                                                           Uвых =  +28 В                                                                                Iвых = +2,32 А                                                                            Pвых = 65 Вт</t>
  </si>
  <si>
    <t>U</t>
  </si>
  <si>
    <t>LQH3NPN6R8NM0L</t>
  </si>
  <si>
    <t>Дроссель</t>
  </si>
  <si>
    <t>L = 6,8 мкГн                                                                                          Iн = 1 А                                                                                             R = 0,2  Ом</t>
  </si>
  <si>
    <t>( 3x3x1,4 )  мм</t>
  </si>
  <si>
    <t>LQH55DN4R7M03L</t>
  </si>
  <si>
    <t>L = 4,7  мкГн                                                                                   Iн = 2,7 А                                                                                   R =  0,04 Ом</t>
  </si>
  <si>
    <t>(5x5,7x4,7)  мм</t>
  </si>
  <si>
    <t>AD8210YRZ</t>
  </si>
  <si>
    <t>Измеритель тока</t>
  </si>
  <si>
    <t>Uпит = (4,5 … 5,5) В                                                                   Uвх = (-5 … -6) В                                                                          Uпит = 250 м В</t>
  </si>
  <si>
    <t>MAX5035BASA+</t>
  </si>
  <si>
    <t>Импульсный стабилизатор напряжения</t>
  </si>
  <si>
    <t>Uвх = (7,5 … 76) В                                                                          Uвых = 5 В, Iвых = 1 А                                                                                                    Fпреобр. = 125 кГц                                                                                    КПД = 94 %</t>
  </si>
  <si>
    <t>IR2135SPBF</t>
  </si>
  <si>
    <t>3-х фазный драйвер управления силовыми транзисторами</t>
  </si>
  <si>
    <t>Uпит = (10 … 20) В                                                                                                                                                  Iпотр = 8 мА                                                                                                                                                                    Iвых = 200 мА                                                                                                                                                                           TDEAD = 250 нс</t>
  </si>
  <si>
    <t>от минус 55 до +150</t>
  </si>
  <si>
    <t>AD7677ASTZ</t>
  </si>
  <si>
    <t>АЦП</t>
  </si>
  <si>
    <t>Разрядность – 16 бит                                                                                                 Uоп = 2,5 В, Uвх = +2,5 В                                                                                                       Нелин. = +1 LSB                                                                                                                                      Uпит = 5 В                                                                                                                                       Рпотр = 130 мВт  (при 1MSPS)</t>
  </si>
  <si>
    <t>LQFP-48</t>
  </si>
  <si>
    <t>DO5022P-104ML</t>
  </si>
  <si>
    <t>Coilcraft, США</t>
  </si>
  <si>
    <t>L = 100 мкГн                                                                                                                                                             Iн = 3 А                                                                                                                                                                      R = 0,19 Ом</t>
  </si>
  <si>
    <t>(15x18)  мм</t>
  </si>
  <si>
    <t>FMD28-461SL/ES</t>
  </si>
  <si>
    <t>Помехоподавл. фильтр</t>
  </si>
  <si>
    <t>Uвх = (0…40) В                                                                                                                              Iвых  = 7 А                                                                                                                                                                   Кпод &gt; 50 дБ</t>
  </si>
  <si>
    <t>U1</t>
  </si>
  <si>
    <t>FMGA-461Z/ES</t>
  </si>
  <si>
    <t>Uвх = (16…40) В                                                                                                                                       Iвых  = 0,8 А                                                                                                                              Кпод &gt; 40 дБ</t>
  </si>
  <si>
    <t>В</t>
  </si>
  <si>
    <t>от минус 55 до+125</t>
  </si>
  <si>
    <t>SMP04ESZ</t>
  </si>
  <si>
    <t>Счетверённый УВХ со встроенными запомин.конденсаторами</t>
  </si>
  <si>
    <t>Скорость изменения напряжения хранения = 2 мВ/с                                     Время выборки перепада напряжения 10 В с точностью 0,01% = 9 мкс                                                                                      Скор. нараст. = 4 В/мкс                                                                                                            Uпит = (+5/+12) В                                                                                                                    Iпотр = 4 мА</t>
  </si>
  <si>
    <t>BUY15CS57A-01</t>
  </si>
  <si>
    <t>Infineon, Германия</t>
  </si>
  <si>
    <t>Полевой транзистор с изолированным n-каналом</t>
  </si>
  <si>
    <t>150В, 9 мОм,</t>
  </si>
  <si>
    <t>SMD2,</t>
  </si>
  <si>
    <t>от минус 55 до  +150</t>
  </si>
  <si>
    <t>BUY25CS54A-01</t>
  </si>
  <si>
    <t>250В, 50 мОм,</t>
  </si>
  <si>
    <t>REF43R803RC</t>
  </si>
  <si>
    <t>AnaLOG DEVICES</t>
  </si>
  <si>
    <t>Источник опорного напряжения</t>
  </si>
  <si>
    <t>Относительная нестабильность выходного напряжения не более 0,1%</t>
  </si>
  <si>
    <t>CQCC1-N20 керамика</t>
  </si>
  <si>
    <t>минус 55 +125</t>
  </si>
  <si>
    <t>RIC7S113L4 SCS</t>
  </si>
  <si>
    <t>International Rectifier,</t>
  </si>
  <si>
    <t>Драйвер двухканальный</t>
  </si>
  <si>
    <t>Vs&lt;400B,</t>
  </si>
  <si>
    <t>MO-036AB</t>
  </si>
  <si>
    <t xml:space="preserve"> -55…+125 ºС</t>
  </si>
  <si>
    <t>PM-907SR1-100uF±20%-170V (EFD PM907SR1 16 + 107MF)</t>
  </si>
  <si>
    <t>EXXELIA,</t>
  </si>
  <si>
    <t xml:space="preserve">Конденсаторы </t>
  </si>
  <si>
    <t>Низкий импеданс при малых габаритах</t>
  </si>
  <si>
    <t>31*32*32 мм.</t>
  </si>
  <si>
    <t>PM-907SR1-100uF±20%-50V (EFD PM907SR1 13 + 107 MC)</t>
  </si>
  <si>
    <t>20*20*30 мм.</t>
  </si>
  <si>
    <t>PM-907SR1-33uF±20%-170V (EFD PM907SR1 14 + 336 MF)</t>
  </si>
  <si>
    <t>31*32*12,5 мм.</t>
  </si>
  <si>
    <t>PM-907SR1-33uF±20%-250V (EFD PM907SR1 15 + 336 MH)</t>
  </si>
  <si>
    <t>31*32*22 мм.</t>
  </si>
  <si>
    <t>PM-907SR1-56uF±10%-170V (EFD PM907SR1 15 +566 KF)</t>
  </si>
  <si>
    <t>PM-907SR1-56uF±10%-250V (EFD PM907SR1 16 +566 KH)</t>
  </si>
  <si>
    <t>PM-907SR1-15uF±20%-250V (EFD PM907SR1 14 +156 MH)</t>
  </si>
  <si>
    <t>JFM29LV160RH</t>
  </si>
  <si>
    <t>Китай (аналог AMD)</t>
  </si>
  <si>
    <t>Память flash-типа, 16Mbit, 3,3В, 90 нс</t>
  </si>
  <si>
    <t>(-55 +125)°С</t>
  </si>
  <si>
    <t>XO5166CFD 24.000MHz</t>
  </si>
  <si>
    <t>MtronPTI США</t>
  </si>
  <si>
    <t>Кварцевый генератор, относительная нестабильность частоты = 0,2ppm</t>
  </si>
  <si>
    <t>(-40 +85) °С</t>
  </si>
  <si>
    <t>HDLP11058UFQAA0P0</t>
  </si>
  <si>
    <t>Hypertronics США</t>
  </si>
  <si>
    <t>Соединитель</t>
  </si>
  <si>
    <t>Разъем межплатный, розетка, 58 контактов</t>
  </si>
  <si>
    <t>(-55  +125) °С</t>
  </si>
  <si>
    <t>HDLP11090UFQAA0P0</t>
  </si>
  <si>
    <t>Разъем межплатный, розетка, 90 контактов</t>
  </si>
  <si>
    <t>HDLP12058UMQAA0P0</t>
  </si>
  <si>
    <t>Разъем межплатный, вилка, 58 контактов</t>
  </si>
  <si>
    <t>HDLP12090UMQAA0P0</t>
  </si>
  <si>
    <t>Разъем межплатный, вилка, 90 контактов</t>
  </si>
  <si>
    <t>3DSR20M40VS6668 MS</t>
  </si>
  <si>
    <t>3D-PLUS Франция</t>
  </si>
  <si>
    <t>Статическое ОЗУ, 512Кх40, 3,3В, запись/чтение 12 нс</t>
  </si>
  <si>
    <t>IDT79RC64V474 – 200DZI</t>
  </si>
  <si>
    <t>IDT США</t>
  </si>
  <si>
    <t>Микропроцессор, 200 МГц, 3.3В, внешняя шина-32р, ядро-64р</t>
  </si>
  <si>
    <t>RHFL4913KPA-01V (5962F0252401VXC)</t>
  </si>
  <si>
    <t>STMicro-electronics Швейцария</t>
  </si>
  <si>
    <t>Линейный стабилизатор, 3А</t>
  </si>
  <si>
    <t>RTAX1000SL-1 CQ352B (5962-0422006QXC)</t>
  </si>
  <si>
    <t>Microsemi (Actel) США</t>
  </si>
  <si>
    <t>ПЛИС однократно программируемая, мажоритированная, 1 млн. вентилей</t>
  </si>
  <si>
    <t>(-55  +125)°С</t>
  </si>
  <si>
    <t>LRC-LRF1206-01-R010F</t>
  </si>
  <si>
    <t>TTElectro-nics США</t>
  </si>
  <si>
    <t>Резистор</t>
  </si>
  <si>
    <t>Резистор (0.01Ом-0,5-1%-100ppm)</t>
  </si>
  <si>
    <t>3DMR1M08VS1426 MS</t>
  </si>
  <si>
    <t>Защищенная память</t>
  </si>
  <si>
    <t>100кРад,3,3В, запись/чтение 35мс,128КпВ</t>
  </si>
  <si>
    <t>LRC-LR2010LF-01-R100F</t>
  </si>
  <si>
    <t>TTElectronics США</t>
  </si>
  <si>
    <t>Резисторы</t>
  </si>
  <si>
    <t>(0.1Ом-1-1%-100ppm)</t>
  </si>
  <si>
    <t>Y1624 255R000 T0</t>
  </si>
  <si>
    <t>VISHAY PG</t>
  </si>
  <si>
    <t>РЕЗИСТОР</t>
  </si>
  <si>
    <t>Ceramic SMD</t>
  </si>
  <si>
    <t>-40...+52°C</t>
  </si>
  <si>
    <t>Y1624 1K96000 T0</t>
  </si>
  <si>
    <t xml:space="preserve">PT2010 F*-* 0R1L </t>
  </si>
  <si>
    <t>YAGEO</t>
  </si>
  <si>
    <t>Y1624 1K02000T0</t>
  </si>
  <si>
    <t>Y1624 2K10000T0</t>
  </si>
  <si>
    <t xml:space="preserve">GRM155 R7 1H 332 K A01 </t>
  </si>
  <si>
    <t>MURATA</t>
  </si>
  <si>
    <t>КОНДЕНСАТОР</t>
  </si>
  <si>
    <t>GRM155 5C 1H 221 J A01</t>
  </si>
  <si>
    <t xml:space="preserve">GRM155 R7 1H 102 K A01 </t>
  </si>
  <si>
    <t>GRM155 R7 1H 222 K A01</t>
  </si>
  <si>
    <t xml:space="preserve">GRM188 R7 1H 104 K A93 </t>
  </si>
  <si>
    <t xml:space="preserve">GRM219 5C 1H 103 J A01 </t>
  </si>
  <si>
    <t xml:space="preserve">GRM155 R7 1C 104 K A88 </t>
  </si>
  <si>
    <t>GRM155 5C 1H 102 J A01</t>
  </si>
  <si>
    <t xml:space="preserve">GRM188 R7 1C 105 K A12 </t>
  </si>
  <si>
    <t>GRM32E R7 2A 225 K A35</t>
  </si>
  <si>
    <t xml:space="preserve">GRM155 R6 1A 105 K E15 </t>
  </si>
  <si>
    <t xml:space="preserve">GRM188 R6 1E 105 K A12 </t>
  </si>
  <si>
    <t>GRM155 5C 1H 331 J A01</t>
  </si>
  <si>
    <t>GRM188 R6 1E 474 K A12</t>
  </si>
  <si>
    <t>GRM32E R6 1A 476 M E20</t>
  </si>
  <si>
    <t>GRM32E R7 1A 226 M E20 M</t>
  </si>
  <si>
    <t>GRM32E R6 1E 226 M E15</t>
  </si>
  <si>
    <t>GRM31C R6 1E 475 K A88</t>
  </si>
  <si>
    <t xml:space="preserve">GRM21B R7 1E 225 K A73 </t>
  </si>
  <si>
    <t xml:space="preserve">GRM31C R7 1H 475 K A12 </t>
  </si>
  <si>
    <t xml:space="preserve">GRM155 R6 1A 224 K E19 </t>
  </si>
  <si>
    <t>GRM31B R7 2J 103 K W01</t>
  </si>
  <si>
    <t xml:space="preserve">GRM32E R7 YA 106 K A12 </t>
  </si>
  <si>
    <t xml:space="preserve">GRM188 R7 1E 105 K A12 </t>
  </si>
  <si>
    <t xml:space="preserve">GRM21A R7 2A 224 K AC5 </t>
  </si>
  <si>
    <t>T = (минус 40...+52)°C</t>
  </si>
  <si>
    <t>SOT-23</t>
  </si>
  <si>
    <t>INFINEON</t>
  </si>
  <si>
    <t>SO-8</t>
  </si>
  <si>
    <t>VISHAY</t>
  </si>
  <si>
    <t>SEMTECH</t>
  </si>
  <si>
    <t>SOT-523</t>
  </si>
  <si>
    <t>NSMF-1206</t>
  </si>
  <si>
    <t xml:space="preserve"> EB13C5 K2H-16.384M </t>
  </si>
  <si>
    <t>ECLIPTEK</t>
  </si>
  <si>
    <t>ГЕНЕРАТОР</t>
  </si>
  <si>
    <t>SMDF-2018</t>
  </si>
  <si>
    <t xml:space="preserve"> 20.0MHZ CFPT-9301 FX B LF </t>
  </si>
  <si>
    <t>RAKON</t>
  </si>
  <si>
    <t xml:space="preserve">MF-NSMF020 </t>
  </si>
  <si>
    <t>BOURNS</t>
  </si>
  <si>
    <t>ПРЕДОХРАНИТЕЛЬ</t>
  </si>
  <si>
    <t xml:space="preserve">MF-NSMF150 </t>
  </si>
  <si>
    <t>7,3х7,3х4,5 мм</t>
  </si>
  <si>
    <t xml:space="preserve"> MF-SMDF050 </t>
  </si>
  <si>
    <t xml:space="preserve"> MF-NSMF012 </t>
  </si>
  <si>
    <t xml:space="preserve">MF-MSMF050 </t>
  </si>
  <si>
    <t xml:space="preserve"> MF-MSMF075 </t>
  </si>
  <si>
    <t xml:space="preserve">MF-SMDF150 </t>
  </si>
  <si>
    <t xml:space="preserve">CDRH127/LDNP-330M </t>
  </si>
  <si>
    <t>SUMIDA</t>
  </si>
  <si>
    <t>КАТУШКА ИНДУКТИВНОСТИ</t>
  </si>
  <si>
    <t>SOIC-20</t>
  </si>
  <si>
    <t xml:space="preserve"> 49151C</t>
  </si>
  <si>
    <t>MURATA-PS</t>
  </si>
  <si>
    <t xml:space="preserve">46223C </t>
  </si>
  <si>
    <t xml:space="preserve">49470SC </t>
  </si>
  <si>
    <t>MSOP-10</t>
  </si>
  <si>
    <t xml:space="preserve">B64290L0044X087 </t>
  </si>
  <si>
    <t>TDK</t>
  </si>
  <si>
    <t>СЕРДЕЧНИК</t>
  </si>
  <si>
    <t>CQ352</t>
  </si>
  <si>
    <t xml:space="preserve"> 74LCX14M</t>
  </si>
  <si>
    <t>ONS</t>
  </si>
  <si>
    <t>6-ти канальный инвертор на триггерах Шмитта</t>
  </si>
  <si>
    <t xml:space="preserve"> 74LCX126M </t>
  </si>
  <si>
    <t>8-канальный быстродействующий буфер с Z-состоянием выходов</t>
  </si>
  <si>
    <t>PTQS-32</t>
  </si>
  <si>
    <t xml:space="preserve"> TS3704ID </t>
  </si>
  <si>
    <t>STM</t>
  </si>
  <si>
    <t>Компаратор</t>
  </si>
  <si>
    <t>SOT-23-5</t>
  </si>
  <si>
    <t xml:space="preserve">74LCX541WM </t>
  </si>
  <si>
    <t>MAX8869EUE33</t>
  </si>
  <si>
    <t>MAXIM</t>
  </si>
  <si>
    <t>Линейный ста-билизатор (LDO)</t>
  </si>
  <si>
    <t xml:space="preserve">AX1000-CQ352M </t>
  </si>
  <si>
    <t>ACTEL</t>
  </si>
  <si>
    <t xml:space="preserve">ADP3336ARMZ </t>
  </si>
  <si>
    <t>AD</t>
  </si>
  <si>
    <t>Регулируемый линейный ста-билизатор напряжения</t>
  </si>
  <si>
    <t xml:space="preserve">AD7691BRMZ </t>
  </si>
  <si>
    <t>АЦП 18- разрядный</t>
  </si>
  <si>
    <t>SOT-23-8</t>
  </si>
  <si>
    <t>AD8221BR</t>
  </si>
  <si>
    <t>Усилитель, с программируемым коэффициентом усиления</t>
  </si>
  <si>
    <t xml:space="preserve">ADG452BRUZ </t>
  </si>
  <si>
    <t>4-канальный ключ</t>
  </si>
  <si>
    <t xml:space="preserve">ADUM1402BRWZ </t>
  </si>
  <si>
    <t>Цифровой гальваниче-ский изолятор</t>
  </si>
  <si>
    <t>HI-1575 PQIF</t>
  </si>
  <si>
    <t>HOLTIC</t>
  </si>
  <si>
    <t>Приёмопередатчик MIL-STD 1553</t>
  </si>
  <si>
    <t>SMD-6</t>
  </si>
  <si>
    <t xml:space="preserve">LT1716HS5 </t>
  </si>
  <si>
    <t>LT1761ES5-BYP</t>
  </si>
  <si>
    <t>LT1964ES5-BYP</t>
  </si>
  <si>
    <t>Линейный ста-билизатор (LDO) отрицательной поляр-ности</t>
  </si>
  <si>
    <t xml:space="preserve">LTC1844ES5-1,5 </t>
  </si>
  <si>
    <t>SOT-23-6</t>
  </si>
  <si>
    <t>LTC1844ES5-3.3</t>
  </si>
  <si>
    <t>LTC2904ITS8</t>
  </si>
  <si>
    <t xml:space="preserve">MAX6126AASA25+ </t>
  </si>
  <si>
    <t>Счетверенный компаратор</t>
  </si>
  <si>
    <t>SMF3.3.*T</t>
  </si>
  <si>
    <t xml:space="preserve">Диодная защита </t>
  </si>
  <si>
    <t xml:space="preserve">SR3.3.*T </t>
  </si>
  <si>
    <t xml:space="preserve">VO14642AAB </t>
  </si>
  <si>
    <t xml:space="preserve">ОПТОРЕЛЕ </t>
  </si>
  <si>
    <t xml:space="preserve">ADUM1100ARZ </t>
  </si>
  <si>
    <t xml:space="preserve">ADA4941-1YRZ </t>
  </si>
  <si>
    <t>SC70-5</t>
  </si>
  <si>
    <t xml:space="preserve">ADP3330ARTZ-2.5 </t>
  </si>
  <si>
    <t>MSOP-8</t>
  </si>
  <si>
    <t xml:space="preserve">IR21531SPBF </t>
  </si>
  <si>
    <t>Полумостовой драйвер</t>
  </si>
  <si>
    <t xml:space="preserve">ADP3330ARTZ-3.3 </t>
  </si>
  <si>
    <t xml:space="preserve">ADUM1400BRWZ </t>
  </si>
  <si>
    <t xml:space="preserve">AD7476ARTZ </t>
  </si>
  <si>
    <t>12-ти разрядный АЦП</t>
  </si>
  <si>
    <t>AD820BRZ</t>
  </si>
  <si>
    <t>Микромощный операционный усилитель</t>
  </si>
  <si>
    <t xml:space="preserve">ADP3300ARTZ-5 </t>
  </si>
  <si>
    <t xml:space="preserve">ADCMP371AKSZ </t>
  </si>
  <si>
    <t xml:space="preserve">ADP3333ARMZ-3.3 </t>
  </si>
  <si>
    <t>LTC2904ITS8#PBF</t>
  </si>
  <si>
    <t>Супервизор питания</t>
  </si>
  <si>
    <t>TSSOP-16</t>
  </si>
  <si>
    <t xml:space="preserve">ADR435BRZ </t>
  </si>
  <si>
    <t xml:space="preserve">Источник опорного напряжения </t>
  </si>
  <si>
    <t>ADP3300ARTZ-3.3</t>
  </si>
  <si>
    <t>SOP-8</t>
  </si>
  <si>
    <t xml:space="preserve">ADP3333ARMZ-1.5 </t>
  </si>
  <si>
    <t>ADP3333ARMZ-5</t>
  </si>
  <si>
    <t xml:space="preserve">74LCX14MTC </t>
  </si>
  <si>
    <t>Приёмник ин-терфейсов RS-485/422</t>
  </si>
  <si>
    <t xml:space="preserve">ISL3280EFHZ </t>
  </si>
  <si>
    <t>INTERSIL</t>
  </si>
  <si>
    <t>Передатчик интерфейсов RS-485/422</t>
  </si>
  <si>
    <t>SOT108-1</t>
  </si>
  <si>
    <t xml:space="preserve">ISL3295EFHZ </t>
  </si>
  <si>
    <t>6-выводной SC-70</t>
  </si>
  <si>
    <t xml:space="preserve">ADP3331ARTZ </t>
  </si>
  <si>
    <t>ADP3334ARZ</t>
  </si>
  <si>
    <t>8-канальный аналоговый мультиплексор</t>
  </si>
  <si>
    <t>CQ84</t>
  </si>
  <si>
    <t xml:space="preserve">ADG408BRUZ </t>
  </si>
  <si>
    <t>Линейный ста-билизатор  (LDO)</t>
  </si>
  <si>
    <t xml:space="preserve">ADP1707ARDZ-1.5 </t>
  </si>
  <si>
    <t>Регулируемый линейный ста-билизатор</t>
  </si>
  <si>
    <t xml:space="preserve">AD8203YRMZ </t>
  </si>
  <si>
    <t>ADP3050ARZ-5</t>
  </si>
  <si>
    <t>Прецизионный источник опорного напряжения</t>
  </si>
  <si>
    <t xml:space="preserve">REF196GSZ </t>
  </si>
  <si>
    <t>ШИМ-контроллер для DC/DC</t>
  </si>
  <si>
    <t xml:space="preserve">CS5124XD8G </t>
  </si>
  <si>
    <t>4-буфера с Z-состоянием выхода</t>
  </si>
  <si>
    <t>74ABT125D</t>
  </si>
  <si>
    <t>Диодная защита линий связи</t>
  </si>
  <si>
    <t xml:space="preserve">RCLAMP1502B.*T </t>
  </si>
  <si>
    <t xml:space="preserve">A54SX32A-CQ84 </t>
  </si>
  <si>
    <t>MICROSEMI</t>
  </si>
  <si>
    <t xml:space="preserve">SRDA70-4.*T </t>
  </si>
  <si>
    <t>Диодная защита</t>
  </si>
  <si>
    <t xml:space="preserve">ADG419BRZ </t>
  </si>
  <si>
    <t>Аналоговый ключ</t>
  </si>
  <si>
    <t>LM5001MA</t>
  </si>
  <si>
    <t xml:space="preserve"> TI</t>
  </si>
  <si>
    <t>Импульсный преобразователь напряжения</t>
  </si>
  <si>
    <t>SOP-54</t>
  </si>
  <si>
    <t xml:space="preserve">LM95071CIMF*/NOPB </t>
  </si>
  <si>
    <t>TI</t>
  </si>
  <si>
    <t>Цифровой датчик температуры</t>
  </si>
  <si>
    <t>PQ208I</t>
  </si>
  <si>
    <t xml:space="preserve">ADG4613BRUZ </t>
  </si>
  <si>
    <t>Четыре аналоговых КМОП ключа</t>
  </si>
  <si>
    <t xml:space="preserve">ADM1191-2ARMZ </t>
  </si>
  <si>
    <t>Токовый датчик</t>
  </si>
  <si>
    <t xml:space="preserve">FM25CL64B-G </t>
  </si>
  <si>
    <t>CYPRESS</t>
  </si>
  <si>
    <t xml:space="preserve">LCDA05.*T </t>
  </si>
  <si>
    <t>Энергонезависимое ОЗУ</t>
  </si>
  <si>
    <t xml:space="preserve">A54SX32A-PQ208I </t>
  </si>
  <si>
    <t xml:space="preserve">AX500-PQ208I </t>
  </si>
  <si>
    <t>МАГНИТОРЕЗИСТИВНОЕ ЭНЕРГОНЕЗАВИСИМОЕ ЗУ</t>
  </si>
  <si>
    <t xml:space="preserve">ADG5248FBRUZ </t>
  </si>
  <si>
    <t xml:space="preserve">ADG5249FBRUZ </t>
  </si>
  <si>
    <t xml:space="preserve">ADP7104ARDZ-3.3 </t>
  </si>
  <si>
    <t>8-канальный КМОП аналоговый мультиплексор</t>
  </si>
  <si>
    <t xml:space="preserve">SN74LV165AMPW*EP V62/06603-01XE V62/06603 </t>
  </si>
  <si>
    <t>Аналоговый мультиплексор на четыре дифференциальных канала</t>
  </si>
  <si>
    <t xml:space="preserve">74LCX126M </t>
  </si>
  <si>
    <t>74LCX14MTC</t>
  </si>
  <si>
    <t>8-разрядный сдвиговый регистр</t>
  </si>
  <si>
    <t>NC7WZ17P6</t>
  </si>
  <si>
    <t>4-х канальный быстродействующий буфер с Z- состоянием выходов</t>
  </si>
  <si>
    <t xml:space="preserve">OCEMR64M08VS54IB4V35 </t>
  </si>
  <si>
    <t>OCE</t>
  </si>
  <si>
    <t xml:space="preserve">РПЗУ типа MRAM </t>
  </si>
  <si>
    <t xml:space="preserve">3DFR16M16VS4315-IB </t>
  </si>
  <si>
    <t>3DPLUS</t>
  </si>
  <si>
    <t xml:space="preserve">РПЗУ типа FRAM </t>
  </si>
  <si>
    <t>3DSR8M16VS2505 IS</t>
  </si>
  <si>
    <t>«3D PLUS»,</t>
  </si>
  <si>
    <t>Память SRAM</t>
  </si>
  <si>
    <t>Напряжение питания: 3,3В Емкость: 8 Мбит</t>
  </si>
  <si>
    <t>-40 ÷ +85°C</t>
  </si>
  <si>
    <t>3DSR20M40VS6507 IS</t>
  </si>
  <si>
    <t>Напряжение питания: 3,3В Емкость: 20 Мбит</t>
  </si>
  <si>
    <t>SOP 84</t>
  </si>
  <si>
    <t>5962D1220402QXC</t>
  </si>
  <si>
    <t>«Aeroflex»,</t>
  </si>
  <si>
    <t>Память FLASH NOR</t>
  </si>
  <si>
    <t>Информационная емкость: 64 Мбит</t>
  </si>
  <si>
    <t>48 Ceramic Flatpack</t>
  </si>
  <si>
    <t>-40 ÷ +105°C</t>
  </si>
  <si>
    <t>5962R0722402VYC</t>
  </si>
  <si>
    <t>«Atmel»,</t>
  </si>
  <si>
    <t>Процессор AT697F</t>
  </si>
  <si>
    <t>100 МГц, SPARC - «Leon2FT»Напряжение питания: 1,8В; 3,3В Тактовая частота: 100 МГц</t>
  </si>
  <si>
    <t>MQFPF256</t>
  </si>
  <si>
    <t>-55 ÷ +125°C</t>
  </si>
  <si>
    <t>A3PE3000L-FG484I</t>
  </si>
  <si>
    <t>«Microsemi»,</t>
  </si>
  <si>
    <t>FPGA, 3000 тыс. вентилей Напряжение питания: 1,5В Емкость: 300 тыс.вентилей</t>
  </si>
  <si>
    <t>FG484</t>
  </si>
  <si>
    <t>RHFAC2525K01V</t>
  </si>
  <si>
    <t>«STMicroelectronics»Франция</t>
  </si>
  <si>
    <t>Драйвер частоты 1 в 8</t>
  </si>
  <si>
    <t>CDFP3-F14</t>
  </si>
  <si>
    <t>1N5806U02A</t>
  </si>
  <si>
    <t>«ST Microelectronics», Франция</t>
  </si>
  <si>
    <t>Выпрямитель, ток до 2,5АМакс. обр. напряжение: 150В</t>
  </si>
  <si>
    <t>LCC2A</t>
  </si>
  <si>
    <t>-65 ÷ +175°C</t>
  </si>
  <si>
    <t>C0805T334K5RAL</t>
  </si>
  <si>
    <t>«Kemet», США</t>
  </si>
  <si>
    <t>Конденсатор керамический</t>
  </si>
  <si>
    <t>Номинальная емкость: 0,33 мкФ</t>
  </si>
  <si>
    <t>T495D686K016AHE070</t>
  </si>
  <si>
    <t>Конденсатор танталовый</t>
  </si>
  <si>
    <t>Номинальная емкость: 68мкФ</t>
  </si>
  <si>
    <t>CHP0805KR200JBW</t>
  </si>
  <si>
    <t>«Vishay»,</t>
  </si>
  <si>
    <t>Сопротивление: 0,2 Ом Максимальное рабочее напряжение: 75 ВДопуск: ±5%</t>
  </si>
  <si>
    <t>-55 ÷ +155°C</t>
  </si>
  <si>
    <t>CHP2512K56R0JBW</t>
  </si>
  <si>
    <t>Сопротивление: 56 Ом Максимальное рабочее напряжение: 75 В Допуск: ±5%</t>
  </si>
  <si>
    <t>MK-452-100-325-620S-94P</t>
  </si>
  <si>
    <t>«Airborn»,</t>
  </si>
  <si>
    <t>Вилка</t>
  </si>
  <si>
    <t>Ток коммутации до 3А, narrow, 100 конт.</t>
  </si>
  <si>
    <t>MM-422-100-213-8300-900</t>
  </si>
  <si>
    <t>Airborn»,</t>
  </si>
  <si>
    <t>Розетка.</t>
  </si>
  <si>
    <t>Ток коммутации до 3А, 100 контактов</t>
  </si>
  <si>
    <t>NK-1E2-037-325-TH00</t>
  </si>
  <si>
    <t>Вилка.</t>
  </si>
  <si>
    <t>Ток коммутации до 1А, 37 контактов 1 ряд</t>
  </si>
  <si>
    <t>NM-122-037-261-JCBC</t>
  </si>
  <si>
    <t>Розетка</t>
  </si>
  <si>
    <t>DVMA28/K-J</t>
  </si>
  <si>
    <t>«VPT»,</t>
  </si>
  <si>
    <t>Фильтр помех по шине первичного питания</t>
  </si>
  <si>
    <t>Входное напряжение: от 0 до 50В</t>
  </si>
  <si>
    <t>Тип выходов: штыревые, вертикальные</t>
  </si>
  <si>
    <t>SVTR283R3SF/K-J</t>
  </si>
  <si>
    <t>Источник вторичного напряжения +3,3В</t>
  </si>
  <si>
    <t>700-101ВАВ-В00</t>
  </si>
  <si>
    <t>«Honeywell»,</t>
  </si>
  <si>
    <t>Резистивный термодатчик5) 100 Ом при 0°C</t>
  </si>
  <si>
    <t>Номинальное сопротивление при 0°C: 100 Ом</t>
  </si>
  <si>
    <t>-70 ÷ +500°C</t>
  </si>
  <si>
    <t>3DFN32G08VS4704 IS</t>
  </si>
  <si>
    <t>3D PLUS</t>
  </si>
  <si>
    <t>Память FLASH NAND 32 Гб</t>
  </si>
  <si>
    <t>Напряжение питания: 3,3В</t>
  </si>
  <si>
    <t>от минус 40 до  +85</t>
  </si>
  <si>
    <t>С1210С475К5RAL</t>
  </si>
  <si>
    <t>«Kemet»,</t>
  </si>
  <si>
    <t>4,7мкФ/50В</t>
  </si>
  <si>
    <t>-55 до  +125</t>
  </si>
  <si>
    <t>10</t>
  </si>
  <si>
    <t>A3P1000L-PQ208I</t>
  </si>
  <si>
    <t>FPGA,</t>
  </si>
  <si>
    <t>C0603T103J1RAL</t>
  </si>
  <si>
    <t>10 нФ/100В</t>
  </si>
  <si>
    <t>C0603T104K5RAL</t>
  </si>
  <si>
    <t>0,1 мкФ/50В</t>
  </si>
  <si>
    <t>C0603T332K1RAL</t>
  </si>
  <si>
    <t>3,3 нФ/100В</t>
  </si>
  <si>
    <t>C0603T333K1RAL</t>
  </si>
  <si>
    <t>33 нФ/100В</t>
  </si>
  <si>
    <t>T495C106K025AHE275</t>
  </si>
  <si>
    <t>10мкФ/16В</t>
  </si>
  <si>
    <t>T495C156K020AHE375</t>
  </si>
  <si>
    <t>Kemet»,</t>
  </si>
  <si>
    <t>15мкФ/16В</t>
  </si>
  <si>
    <t>T495X107K016AHE080</t>
  </si>
  <si>
    <t>100мкФ/16В</t>
  </si>
  <si>
    <t>T495X227K010AHE060</t>
  </si>
  <si>
    <t>220мкФ/10В</t>
  </si>
  <si>
    <t>CHP0603K1002JBW</t>
  </si>
  <si>
    <t>Резистор 10 кОм ± 5% 0603</t>
  </si>
  <si>
    <t>CHP0603K1000JBW</t>
  </si>
  <si>
    <t>Резистор 100 Ом ± 5% 0603</t>
  </si>
  <si>
    <t>CHP0603K10R0JBW</t>
  </si>
  <si>
    <t>Резистор 10 Ом ± 5%</t>
  </si>
  <si>
    <t>CHP0603K1500JBW</t>
  </si>
  <si>
    <t>Резистор 150 Ом ± 5%0603</t>
  </si>
  <si>
    <t>CHP0603K22R0JBW</t>
  </si>
  <si>
    <t>Резистор 22 Ом ± 5%</t>
  </si>
  <si>
    <t>CHP0603K4701JBW</t>
  </si>
  <si>
    <t>Резистор 4,7 кОм ± 5% 0603</t>
  </si>
  <si>
    <t>CHP0603K5601JBW</t>
  </si>
  <si>
    <t>Pезистор 5,6 кОм ± 5% 0603</t>
  </si>
  <si>
    <t>CHP0603KR100JBW</t>
  </si>
  <si>
    <t>Резистор 0,1 Ом ± 5%</t>
  </si>
  <si>
    <t>«Mini Systems»,</t>
  </si>
  <si>
    <t>-55 ÷ +150°C</t>
  </si>
  <si>
    <t>SMR8S-30R0J-NS62TR</t>
  </si>
  <si>
    <t>Резисторная сборка 4х  30 Ом ± 5%</t>
  </si>
  <si>
    <t>SMR8S-4701J-NS62TR</t>
  </si>
  <si>
    <t>Резисторная сборка 4х  4,7 кОм ± 5%</t>
  </si>
  <si>
    <t>TNPS06031001FHBX00</t>
  </si>
  <si>
    <t>Резистор 1,0 кОм ± 1%   0603</t>
  </si>
  <si>
    <t>TNPS06031211FHBX00</t>
  </si>
  <si>
    <t>Резистор 1,21 кОм ± 1%  0603</t>
  </si>
  <si>
    <t>TNPS06031241FHBX00</t>
  </si>
  <si>
    <t>Резистор 1,24 кОм ± 1%    0603</t>
  </si>
  <si>
    <t>TNPS06031501FHBX00</t>
  </si>
  <si>
    <t>Резистор 1,5 кОм ± 1%     0603</t>
  </si>
  <si>
    <t>TNPS06032001FHBX00</t>
  </si>
  <si>
    <t>Резистор 2,0 кОм ± 1%    0603</t>
  </si>
  <si>
    <t>TNPS06032490FHBX00</t>
  </si>
  <si>
    <t>Резистор 249 Ом ± 1%    0603</t>
  </si>
  <si>
    <t>TNPS06032612FHBX00</t>
  </si>
  <si>
    <t>Резистор 26,1 кОм ± 1%  0603</t>
  </si>
  <si>
    <t>TNPS06032670FHBX00</t>
  </si>
  <si>
    <t>Резистор 267 Ом ± 1%   0603</t>
  </si>
  <si>
    <t>TNPS06034750FHBX00</t>
  </si>
  <si>
    <t>Резистор 475 Ом ± 1% 0603</t>
  </si>
  <si>
    <t>TNPS06034999FHBX00</t>
  </si>
  <si>
    <t>Резистор 49,9 Ом ± 1%  0603</t>
  </si>
  <si>
    <t>TNPS06035620FHBX00</t>
  </si>
  <si>
    <t>Резистор 562 Ом ± 1%  0603</t>
  </si>
  <si>
    <t>RHFL4913KPA-01V</t>
  </si>
  <si>
    <t>Линейный преобразователь напряжения, ток до 2 А FLAT-16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</si>
</sst>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00000A"/>
      <name val="Calibri"/>
      <family val="2"/>
      <charset val="204"/>
      <scheme val="minor"/>
    </font>
    <font>
      <sz val="9"/>
      <color rgb="FF000000"/>
      <name val="Times New Roman"/>
      <family val="1"/>
      <charset val="204"/>
    </font>
    <font>
      <b/>
      <vertAlign val="subscript"/>
      <sz val="9"/>
      <color rgb="FF000000"/>
      <name val="Times New Roman"/>
      <family val="1"/>
      <charset val="204"/>
    </font>
    <font>
      <vertAlign val="superscript"/>
      <sz val="9"/>
      <color rgb="FF000000"/>
      <name val="Times New Roman"/>
      <family val="1"/>
      <charset val="204"/>
    </font>
    <font>
      <sz val="9"/>
      <color rgb="FF00000A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A"/>
      </left>
      <right/>
      <top/>
      <bottom style="medium">
        <color rgb="FF00000A"/>
      </bottom>
      <diagonal/>
    </border>
    <border>
      <left style="medium">
        <color rgb="FF00000A"/>
      </left>
      <right/>
      <top style="medium">
        <color rgb="FF00000A"/>
      </top>
      <bottom/>
      <diagonal/>
    </border>
    <border>
      <left style="medium">
        <color rgb="FF000001"/>
      </left>
      <right/>
      <top style="medium">
        <color rgb="FF000001"/>
      </top>
      <bottom style="medium">
        <color rgb="FF000001"/>
      </bottom>
      <diagonal/>
    </border>
    <border>
      <left style="medium">
        <color rgb="FF000001"/>
      </left>
      <right/>
      <top style="medium">
        <color rgb="FF000001"/>
      </top>
      <bottom/>
      <diagonal/>
    </border>
    <border>
      <left style="medium">
        <color rgb="FF000001"/>
      </left>
      <right/>
      <top/>
      <bottom style="medium">
        <color rgb="FF00000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62FB-5A80-41F0-B27B-0ADAF050EEE4}">
  <dimension ref="A1:N255"/>
  <sheetViews>
    <sheetView tabSelected="1" topLeftCell="B40" zoomScale="80" zoomScaleNormal="80" workbookViewId="0">
      <selection activeCell="G227" sqref="G227:H227"/>
    </sheetView>
  </sheetViews>
  <sheetFormatPr defaultRowHeight="14.25" x14ac:dyDescent="0.45"/>
  <cols>
    <col min="1" max="1" width="0" hidden="1" customWidth="1"/>
    <col min="2" max="2" width="18.59765625" style="16" customWidth="1"/>
    <col min="3" max="3" width="9.06640625" style="16"/>
    <col min="4" max="4" width="17" style="16" customWidth="1"/>
    <col min="5" max="6" width="13" style="16" customWidth="1"/>
    <col min="7" max="7" width="10.59765625" style="16" customWidth="1"/>
    <col min="8" max="8" width="14.33203125" style="16" customWidth="1"/>
    <col min="9" max="9" width="11.06640625" style="16" customWidth="1"/>
    <col min="10" max="10" width="12.3984375" style="16" customWidth="1"/>
    <col min="11" max="11" width="17" style="16" customWidth="1"/>
    <col min="12" max="12" width="38.73046875" style="16" customWidth="1"/>
    <col min="13" max="14" width="9.06640625" style="16"/>
  </cols>
  <sheetData>
    <row r="1" spans="1:13" ht="46.9" thickBot="1" x14ac:dyDescent="0.5">
      <c r="A1" s="12">
        <v>1</v>
      </c>
      <c r="B1" s="14" t="s">
        <v>0</v>
      </c>
      <c r="C1" s="15" t="s">
        <v>1</v>
      </c>
      <c r="D1" s="15"/>
      <c r="E1" s="14" t="s">
        <v>2</v>
      </c>
      <c r="F1" s="14" t="s">
        <v>3</v>
      </c>
      <c r="G1" s="14" t="s">
        <v>4</v>
      </c>
      <c r="H1" s="14" t="s">
        <v>5</v>
      </c>
      <c r="I1" s="15">
        <v>8</v>
      </c>
      <c r="J1" s="15"/>
      <c r="K1" s="16" t="str">
        <f>B1</f>
        <v>3DMR2M16VS2427-SS</v>
      </c>
      <c r="L1" s="16" t="str">
        <f>E1</f>
        <v>Микросборка</v>
      </c>
      <c r="M1" s="16">
        <f>I1</f>
        <v>8</v>
      </c>
    </row>
    <row r="2" spans="1:13" ht="46.9" thickBot="1" x14ac:dyDescent="0.5">
      <c r="A2" s="12">
        <v>2</v>
      </c>
      <c r="B2" s="14" t="s">
        <v>6</v>
      </c>
      <c r="C2" s="15" t="s">
        <v>1</v>
      </c>
      <c r="D2" s="15"/>
      <c r="E2" s="14" t="s">
        <v>2</v>
      </c>
      <c r="F2" s="14" t="s">
        <v>7</v>
      </c>
      <c r="G2" s="14" t="s">
        <v>4</v>
      </c>
      <c r="H2" s="14" t="s">
        <v>8</v>
      </c>
      <c r="I2" s="15">
        <v>30</v>
      </c>
      <c r="J2" s="15"/>
      <c r="K2" s="16" t="str">
        <f t="shared" ref="K2:K31" si="0">B2</f>
        <v>3DMR64M08VS4476-SS</v>
      </c>
      <c r="L2" s="16" t="str">
        <f t="shared" ref="L2:L31" si="1">E2</f>
        <v>Микросборка</v>
      </c>
      <c r="M2" s="16">
        <f t="shared" ref="M2:M27" si="2">I2</f>
        <v>30</v>
      </c>
    </row>
    <row r="3" spans="1:13" ht="46.9" thickBot="1" x14ac:dyDescent="0.5">
      <c r="A3" s="12">
        <v>3</v>
      </c>
      <c r="B3" s="14" t="s">
        <v>9</v>
      </c>
      <c r="C3" s="15" t="s">
        <v>1</v>
      </c>
      <c r="D3" s="15"/>
      <c r="E3" s="14" t="s">
        <v>2</v>
      </c>
      <c r="F3" s="14" t="s">
        <v>10</v>
      </c>
      <c r="G3" s="14" t="s">
        <v>11</v>
      </c>
      <c r="H3" s="14" t="s">
        <v>12</v>
      </c>
      <c r="I3" s="15">
        <v>15</v>
      </c>
      <c r="J3" s="15"/>
      <c r="K3" s="16" t="str">
        <f t="shared" si="0"/>
        <v>3DPM0211-1-SS</v>
      </c>
      <c r="L3" s="16" t="str">
        <f t="shared" si="1"/>
        <v>Микросборка</v>
      </c>
      <c r="M3" s="16">
        <f t="shared" si="2"/>
        <v>15</v>
      </c>
    </row>
    <row r="4" spans="1:13" ht="23.65" thickBot="1" x14ac:dyDescent="0.5">
      <c r="A4" s="12">
        <v>4</v>
      </c>
      <c r="B4" s="14" t="s">
        <v>13</v>
      </c>
      <c r="C4" s="15" t="s">
        <v>14</v>
      </c>
      <c r="D4" s="15"/>
      <c r="E4" s="14" t="s">
        <v>15</v>
      </c>
      <c r="F4" s="14" t="s">
        <v>16</v>
      </c>
      <c r="G4" s="14">
        <v>1206</v>
      </c>
      <c r="H4" s="14" t="s">
        <v>17</v>
      </c>
      <c r="I4" s="15">
        <v>30</v>
      </c>
      <c r="J4" s="15"/>
      <c r="K4" s="16" t="str">
        <f t="shared" si="0"/>
        <v>CNC12-01S 1μF 5% 16V FM level C</v>
      </c>
      <c r="L4" s="16" t="str">
        <f t="shared" si="1"/>
        <v>Конденсатор</v>
      </c>
      <c r="M4" s="16">
        <f t="shared" si="2"/>
        <v>30</v>
      </c>
    </row>
    <row r="5" spans="1:13" ht="23.65" thickBot="1" x14ac:dyDescent="0.5">
      <c r="A5" s="12">
        <v>5</v>
      </c>
      <c r="B5" s="14" t="s">
        <v>18</v>
      </c>
      <c r="C5" s="15" t="s">
        <v>14</v>
      </c>
      <c r="D5" s="15"/>
      <c r="E5" s="14" t="s">
        <v>15</v>
      </c>
      <c r="F5" s="14" t="s">
        <v>19</v>
      </c>
      <c r="G5" s="14">
        <v>603</v>
      </c>
      <c r="H5" s="14" t="s">
        <v>17</v>
      </c>
      <c r="I5" s="15">
        <v>236</v>
      </c>
      <c r="J5" s="15"/>
      <c r="K5" s="16" t="str">
        <f t="shared" si="0"/>
        <v>CNC14-01S 100nF 5% 16V FM Level C FM/C</v>
      </c>
      <c r="L5" s="16" t="str">
        <f t="shared" si="1"/>
        <v>Конденсатор</v>
      </c>
      <c r="M5" s="16">
        <f t="shared" si="2"/>
        <v>236</v>
      </c>
    </row>
    <row r="6" spans="1:13" ht="23.65" thickBot="1" x14ac:dyDescent="0.5">
      <c r="A6" s="12">
        <v>6</v>
      </c>
      <c r="B6" s="14" t="s">
        <v>20</v>
      </c>
      <c r="C6" s="15" t="s">
        <v>14</v>
      </c>
      <c r="D6" s="15"/>
      <c r="E6" s="14" t="s">
        <v>15</v>
      </c>
      <c r="F6" s="14" t="s">
        <v>21</v>
      </c>
      <c r="G6" s="14">
        <v>805</v>
      </c>
      <c r="H6" s="14" t="s">
        <v>22</v>
      </c>
      <c r="I6" s="15">
        <v>426</v>
      </c>
      <c r="J6" s="15"/>
      <c r="K6" s="16" t="str">
        <f t="shared" si="0"/>
        <v>CNC2-02S    150 nF 10% 25V FM/C</v>
      </c>
      <c r="L6" s="16" t="str">
        <f t="shared" si="1"/>
        <v>Конденсатор</v>
      </c>
      <c r="M6" s="16">
        <f t="shared" si="2"/>
        <v>426</v>
      </c>
    </row>
    <row r="7" spans="1:13" ht="23.65" thickBot="1" x14ac:dyDescent="0.5">
      <c r="A7" s="12">
        <v>7</v>
      </c>
      <c r="B7" s="14" t="s">
        <v>23</v>
      </c>
      <c r="C7" s="15" t="s">
        <v>14</v>
      </c>
      <c r="D7" s="15"/>
      <c r="E7" s="14" t="s">
        <v>15</v>
      </c>
      <c r="F7" s="14" t="s">
        <v>24</v>
      </c>
      <c r="G7" s="14">
        <v>2220</v>
      </c>
      <c r="H7" s="14" t="s">
        <v>25</v>
      </c>
      <c r="I7" s="15">
        <v>15</v>
      </c>
      <c r="J7" s="15"/>
      <c r="K7" s="16" t="str">
        <f t="shared" si="0"/>
        <v>CNC7-01S      3,9 μF 5% 16V FM level C</v>
      </c>
      <c r="L7" s="16" t="str">
        <f t="shared" si="1"/>
        <v>Конденсатор</v>
      </c>
      <c r="M7" s="16">
        <f t="shared" si="2"/>
        <v>15</v>
      </c>
    </row>
    <row r="8" spans="1:13" ht="23.65" thickBot="1" x14ac:dyDescent="0.5">
      <c r="A8" s="12">
        <v>8</v>
      </c>
      <c r="B8" s="14" t="s">
        <v>26</v>
      </c>
      <c r="C8" s="15" t="s">
        <v>14</v>
      </c>
      <c r="D8" s="15"/>
      <c r="E8" s="14" t="s">
        <v>15</v>
      </c>
      <c r="F8" s="14" t="s">
        <v>16</v>
      </c>
      <c r="G8" s="14">
        <v>2220</v>
      </c>
      <c r="H8" s="14" t="s">
        <v>25</v>
      </c>
      <c r="I8" s="15">
        <v>15</v>
      </c>
      <c r="J8" s="15"/>
      <c r="K8" s="16" t="str">
        <f t="shared" si="0"/>
        <v>CNC7-01S    1μF 5% 16V FM level C</v>
      </c>
      <c r="L8" s="16" t="str">
        <f t="shared" si="1"/>
        <v>Конденсатор</v>
      </c>
      <c r="M8" s="16">
        <f t="shared" si="2"/>
        <v>15</v>
      </c>
    </row>
    <row r="9" spans="1:13" ht="70.150000000000006" thickBot="1" x14ac:dyDescent="0.5">
      <c r="A9" s="12">
        <v>9</v>
      </c>
      <c r="B9" s="14" t="s">
        <v>27</v>
      </c>
      <c r="C9" s="15" t="s">
        <v>28</v>
      </c>
      <c r="D9" s="15"/>
      <c r="E9" s="14" t="s">
        <v>29</v>
      </c>
      <c r="F9" s="14" t="s">
        <v>30</v>
      </c>
      <c r="G9" s="14" t="s">
        <v>31</v>
      </c>
      <c r="H9" s="14" t="s">
        <v>32</v>
      </c>
      <c r="I9" s="15">
        <v>9</v>
      </c>
      <c r="J9" s="15"/>
      <c r="K9" s="16" t="str">
        <f t="shared" si="0"/>
        <v>ISL706CEHVF 5962R1121312VXC</v>
      </c>
      <c r="L9" s="16" t="str">
        <f t="shared" si="1"/>
        <v>Микросхема</v>
      </c>
      <c r="M9" s="16">
        <f t="shared" si="2"/>
        <v>9</v>
      </c>
    </row>
    <row r="10" spans="1:13" ht="23.65" thickBot="1" x14ac:dyDescent="0.5">
      <c r="A10" s="12">
        <v>10</v>
      </c>
      <c r="B10" s="14" t="s">
        <v>33</v>
      </c>
      <c r="C10" s="15" t="s">
        <v>34</v>
      </c>
      <c r="D10" s="15"/>
      <c r="E10" s="14" t="s">
        <v>35</v>
      </c>
      <c r="F10" s="14" t="s">
        <v>36</v>
      </c>
      <c r="G10" s="14" t="s">
        <v>37</v>
      </c>
      <c r="H10" s="14" t="s">
        <v>38</v>
      </c>
      <c r="I10" s="15">
        <v>122</v>
      </c>
      <c r="J10" s="15"/>
      <c r="K10" s="16" t="str">
        <f t="shared" si="0"/>
        <v>MSCI20002200GS10</v>
      </c>
      <c r="L10" s="16" t="str">
        <f t="shared" si="1"/>
        <v>Индуктивность</v>
      </c>
      <c r="M10" s="16">
        <f t="shared" si="2"/>
        <v>122</v>
      </c>
    </row>
    <row r="11" spans="1:13" ht="58.5" thickBot="1" x14ac:dyDescent="0.5">
      <c r="A11" s="12">
        <v>11</v>
      </c>
      <c r="B11" s="14" t="s">
        <v>39</v>
      </c>
      <c r="C11" s="15" t="s">
        <v>1</v>
      </c>
      <c r="D11" s="15"/>
      <c r="E11" s="14" t="s">
        <v>2</v>
      </c>
      <c r="F11" s="14" t="s">
        <v>40</v>
      </c>
      <c r="G11" s="14" t="s">
        <v>41</v>
      </c>
      <c r="H11" s="14" t="s">
        <v>42</v>
      </c>
      <c r="I11" s="15">
        <v>30</v>
      </c>
      <c r="J11" s="15"/>
      <c r="K11" s="16" t="str">
        <f t="shared" si="0"/>
        <v>3DPM0168-2-SS</v>
      </c>
      <c r="L11" s="16" t="str">
        <f t="shared" si="1"/>
        <v>Микросборка</v>
      </c>
      <c r="M11" s="16">
        <f t="shared" si="2"/>
        <v>30</v>
      </c>
    </row>
    <row r="12" spans="1:13" ht="70.150000000000006" thickBot="1" x14ac:dyDescent="0.5">
      <c r="A12" s="12">
        <v>12</v>
      </c>
      <c r="B12" s="14" t="s">
        <v>43</v>
      </c>
      <c r="C12" s="15" t="s">
        <v>44</v>
      </c>
      <c r="D12" s="15"/>
      <c r="E12" s="14" t="s">
        <v>29</v>
      </c>
      <c r="F12" s="14" t="s">
        <v>45</v>
      </c>
      <c r="G12" s="14" t="s">
        <v>46</v>
      </c>
      <c r="H12" s="14" t="s">
        <v>47</v>
      </c>
      <c r="I12" s="15">
        <v>15</v>
      </c>
      <c r="J12" s="15"/>
      <c r="K12" s="16" t="str">
        <f t="shared" si="0"/>
        <v>DCP32-035</v>
      </c>
      <c r="L12" s="16" t="str">
        <f t="shared" si="1"/>
        <v>Микросхема</v>
      </c>
      <c r="M12" s="16">
        <f t="shared" si="2"/>
        <v>15</v>
      </c>
    </row>
    <row r="13" spans="1:13" ht="70.150000000000006" thickBot="1" x14ac:dyDescent="0.5">
      <c r="A13" s="12">
        <v>13</v>
      </c>
      <c r="B13" s="14" t="s">
        <v>48</v>
      </c>
      <c r="C13" s="15" t="s">
        <v>44</v>
      </c>
      <c r="D13" s="15"/>
      <c r="E13" s="14" t="s">
        <v>29</v>
      </c>
      <c r="F13" s="14" t="s">
        <v>49</v>
      </c>
      <c r="G13" s="14" t="s">
        <v>50</v>
      </c>
      <c r="H13" s="14" t="s">
        <v>51</v>
      </c>
      <c r="I13" s="15">
        <v>30</v>
      </c>
      <c r="J13" s="15"/>
      <c r="K13" s="16" t="str">
        <f t="shared" si="0"/>
        <v>RFIC03</v>
      </c>
      <c r="L13" s="16" t="str">
        <f t="shared" si="1"/>
        <v>Микросхема</v>
      </c>
      <c r="M13" s="16">
        <f t="shared" si="2"/>
        <v>30</v>
      </c>
    </row>
    <row r="14" spans="1:13" ht="35.25" thickBot="1" x14ac:dyDescent="0.5">
      <c r="A14" s="12">
        <v>14</v>
      </c>
      <c r="B14" s="14" t="s">
        <v>52</v>
      </c>
      <c r="C14" s="15" t="s">
        <v>14</v>
      </c>
      <c r="D14" s="15"/>
      <c r="E14" s="14" t="s">
        <v>53</v>
      </c>
      <c r="F14" s="14" t="s">
        <v>54</v>
      </c>
      <c r="G14" s="14" t="s">
        <v>55</v>
      </c>
      <c r="H14" s="14" t="s">
        <v>56</v>
      </c>
      <c r="I14" s="15">
        <v>56</v>
      </c>
      <c r="J14" s="15"/>
      <c r="K14" s="16" t="str">
        <f t="shared" si="0"/>
        <v>SFP060 1079 IR 50 - B</v>
      </c>
      <c r="L14" s="16" t="str">
        <f t="shared" si="1"/>
        <v>Фильтр</v>
      </c>
      <c r="M14" s="16">
        <f t="shared" si="2"/>
        <v>56</v>
      </c>
    </row>
    <row r="15" spans="1:13" ht="58.5" thickBot="1" x14ac:dyDescent="0.5">
      <c r="A15" s="12">
        <v>15</v>
      </c>
      <c r="B15" s="14" t="s">
        <v>57</v>
      </c>
      <c r="C15" s="15" t="s">
        <v>58</v>
      </c>
      <c r="D15" s="15"/>
      <c r="E15" s="14" t="s">
        <v>59</v>
      </c>
      <c r="F15" s="14" t="s">
        <v>60</v>
      </c>
      <c r="G15" s="14" t="s">
        <v>61</v>
      </c>
      <c r="H15" s="14" t="s">
        <v>62</v>
      </c>
      <c r="I15" s="15">
        <v>15</v>
      </c>
      <c r="J15" s="15"/>
      <c r="K15" s="16" t="str">
        <f t="shared" si="0"/>
        <v>PD0922J5050S2HF</v>
      </c>
      <c r="L15" s="16" t="str">
        <f t="shared" si="1"/>
        <v>Делитель  мощности</v>
      </c>
      <c r="M15" s="16">
        <f t="shared" si="2"/>
        <v>15</v>
      </c>
    </row>
    <row r="16" spans="1:13" ht="23.65" thickBot="1" x14ac:dyDescent="0.5">
      <c r="A16" s="12">
        <v>16</v>
      </c>
      <c r="B16" s="14" t="s">
        <v>63</v>
      </c>
      <c r="C16" s="15" t="s">
        <v>64</v>
      </c>
      <c r="D16" s="15"/>
      <c r="E16" s="14" t="s">
        <v>35</v>
      </c>
      <c r="F16" s="14" t="s">
        <v>65</v>
      </c>
      <c r="G16" s="14" t="s">
        <v>66</v>
      </c>
      <c r="H16" s="14" t="s">
        <v>67</v>
      </c>
      <c r="I16" s="15">
        <v>30</v>
      </c>
      <c r="J16" s="15"/>
      <c r="K16" s="16" t="str">
        <f t="shared" si="0"/>
        <v>LQG15HN5N6S02D</v>
      </c>
      <c r="L16" s="16" t="str">
        <f t="shared" si="1"/>
        <v>Индуктивность</v>
      </c>
      <c r="M16" s="16">
        <f t="shared" si="2"/>
        <v>30</v>
      </c>
    </row>
    <row r="17" spans="1:13" ht="23.65" thickBot="1" x14ac:dyDescent="0.5">
      <c r="A17" s="12">
        <v>17</v>
      </c>
      <c r="B17" s="14" t="s">
        <v>68</v>
      </c>
      <c r="C17" s="15" t="s">
        <v>64</v>
      </c>
      <c r="D17" s="15"/>
      <c r="E17" s="14" t="s">
        <v>35</v>
      </c>
      <c r="F17" s="14" t="s">
        <v>69</v>
      </c>
      <c r="G17" s="14" t="s">
        <v>66</v>
      </c>
      <c r="H17" s="14" t="s">
        <v>67</v>
      </c>
      <c r="I17" s="15">
        <v>15</v>
      </c>
      <c r="J17" s="15"/>
      <c r="K17" s="16" t="str">
        <f t="shared" si="0"/>
        <v>LQG15HN8N2J02D</v>
      </c>
      <c r="L17" s="16" t="str">
        <f t="shared" si="1"/>
        <v>Индуктивность</v>
      </c>
      <c r="M17" s="16">
        <f t="shared" si="2"/>
        <v>15</v>
      </c>
    </row>
    <row r="18" spans="1:13" ht="23.65" thickBot="1" x14ac:dyDescent="0.5">
      <c r="A18" s="12">
        <v>18</v>
      </c>
      <c r="B18" s="14" t="s">
        <v>70</v>
      </c>
      <c r="C18" s="15" t="s">
        <v>64</v>
      </c>
      <c r="D18" s="15"/>
      <c r="E18" s="14" t="s">
        <v>35</v>
      </c>
      <c r="F18" s="14" t="s">
        <v>71</v>
      </c>
      <c r="G18" s="14" t="s">
        <v>66</v>
      </c>
      <c r="H18" s="14" t="s">
        <v>67</v>
      </c>
      <c r="I18" s="15">
        <v>15</v>
      </c>
      <c r="J18" s="15"/>
      <c r="K18" s="16" t="str">
        <f t="shared" si="0"/>
        <v>LQG15HN9N1J02D</v>
      </c>
      <c r="L18" s="16" t="str">
        <f t="shared" si="1"/>
        <v>Индуктивность</v>
      </c>
      <c r="M18" s="16">
        <f t="shared" si="2"/>
        <v>15</v>
      </c>
    </row>
    <row r="19" spans="1:13" ht="23.65" thickBot="1" x14ac:dyDescent="0.5">
      <c r="A19" s="12">
        <v>19</v>
      </c>
      <c r="B19" s="14" t="s">
        <v>72</v>
      </c>
      <c r="C19" s="15" t="s">
        <v>64</v>
      </c>
      <c r="D19" s="15"/>
      <c r="E19" s="14" t="s">
        <v>35</v>
      </c>
      <c r="F19" s="14" t="s">
        <v>73</v>
      </c>
      <c r="G19" s="14" t="s">
        <v>66</v>
      </c>
      <c r="H19" s="14" t="s">
        <v>67</v>
      </c>
      <c r="I19" s="15">
        <v>15</v>
      </c>
      <c r="J19" s="15"/>
      <c r="K19" s="16" t="str">
        <f t="shared" si="0"/>
        <v>LQG15HN10NJ02D</v>
      </c>
      <c r="L19" s="16" t="str">
        <f t="shared" si="1"/>
        <v>Индуктивность</v>
      </c>
      <c r="M19" s="16">
        <f t="shared" si="2"/>
        <v>15</v>
      </c>
    </row>
    <row r="20" spans="1:13" ht="23.65" thickBot="1" x14ac:dyDescent="0.5">
      <c r="A20" s="12">
        <v>20</v>
      </c>
      <c r="B20" s="14" t="s">
        <v>74</v>
      </c>
      <c r="C20" s="15" t="s">
        <v>64</v>
      </c>
      <c r="D20" s="15"/>
      <c r="E20" s="14" t="s">
        <v>35</v>
      </c>
      <c r="F20" s="14" t="s">
        <v>75</v>
      </c>
      <c r="G20" s="14" t="s">
        <v>66</v>
      </c>
      <c r="H20" s="14" t="s">
        <v>67</v>
      </c>
      <c r="I20" s="15">
        <v>15</v>
      </c>
      <c r="J20" s="15"/>
      <c r="K20" s="16" t="str">
        <f t="shared" si="0"/>
        <v>LQG15HN15NJ02D</v>
      </c>
      <c r="L20" s="16" t="str">
        <f t="shared" si="1"/>
        <v>Индуктивность</v>
      </c>
      <c r="M20" s="16">
        <f t="shared" si="2"/>
        <v>15</v>
      </c>
    </row>
    <row r="21" spans="1:13" ht="23.65" thickBot="1" x14ac:dyDescent="0.5">
      <c r="A21" s="12">
        <v>21</v>
      </c>
      <c r="B21" s="14" t="s">
        <v>76</v>
      </c>
      <c r="C21" s="15" t="s">
        <v>64</v>
      </c>
      <c r="D21" s="15"/>
      <c r="E21" s="14" t="s">
        <v>35</v>
      </c>
      <c r="F21" s="14" t="s">
        <v>77</v>
      </c>
      <c r="G21" s="14" t="s">
        <v>66</v>
      </c>
      <c r="H21" s="14" t="s">
        <v>67</v>
      </c>
      <c r="I21" s="15">
        <v>15</v>
      </c>
      <c r="J21" s="15"/>
      <c r="K21" s="16" t="str">
        <f t="shared" si="0"/>
        <v>LQG15HN18NJ02D</v>
      </c>
      <c r="L21" s="16" t="str">
        <f t="shared" si="1"/>
        <v>Индуктивность</v>
      </c>
      <c r="M21" s="16">
        <f t="shared" si="2"/>
        <v>15</v>
      </c>
    </row>
    <row r="22" spans="1:13" ht="23.65" thickBot="1" x14ac:dyDescent="0.5">
      <c r="A22" s="12">
        <v>22</v>
      </c>
      <c r="B22" s="14" t="s">
        <v>78</v>
      </c>
      <c r="C22" s="15" t="s">
        <v>64</v>
      </c>
      <c r="D22" s="15"/>
      <c r="E22" s="14" t="s">
        <v>35</v>
      </c>
      <c r="F22" s="14" t="s">
        <v>79</v>
      </c>
      <c r="G22" s="14" t="s">
        <v>66</v>
      </c>
      <c r="H22" s="14" t="s">
        <v>67</v>
      </c>
      <c r="I22" s="15">
        <v>15</v>
      </c>
      <c r="J22" s="15"/>
      <c r="K22" s="16" t="str">
        <f t="shared" si="0"/>
        <v>LQG15HN22NJ02D</v>
      </c>
      <c r="L22" s="16" t="str">
        <f t="shared" si="1"/>
        <v>Индуктивность</v>
      </c>
      <c r="M22" s="16">
        <f t="shared" si="2"/>
        <v>15</v>
      </c>
    </row>
    <row r="23" spans="1:13" ht="23.65" thickBot="1" x14ac:dyDescent="0.5">
      <c r="A23" s="12">
        <v>23</v>
      </c>
      <c r="B23" s="14" t="s">
        <v>80</v>
      </c>
      <c r="C23" s="15" t="s">
        <v>81</v>
      </c>
      <c r="D23" s="15"/>
      <c r="E23" s="14" t="s">
        <v>35</v>
      </c>
      <c r="F23" s="14" t="s">
        <v>82</v>
      </c>
      <c r="G23" s="14" t="s">
        <v>83</v>
      </c>
      <c r="H23" s="14" t="s">
        <v>67</v>
      </c>
      <c r="I23" s="15">
        <v>8</v>
      </c>
      <c r="J23" s="15"/>
      <c r="K23" s="16" t="str">
        <f t="shared" si="0"/>
        <v>0603-B82496C3569J</v>
      </c>
      <c r="L23" s="16" t="str">
        <f t="shared" si="1"/>
        <v>Индуктивность</v>
      </c>
      <c r="M23" s="16">
        <f t="shared" si="2"/>
        <v>8</v>
      </c>
    </row>
    <row r="24" spans="1:13" ht="23.65" thickBot="1" x14ac:dyDescent="0.5">
      <c r="A24" s="12">
        <v>24</v>
      </c>
      <c r="B24" s="14" t="s">
        <v>84</v>
      </c>
      <c r="C24" s="15" t="s">
        <v>81</v>
      </c>
      <c r="D24" s="15"/>
      <c r="E24" s="14" t="s">
        <v>35</v>
      </c>
      <c r="F24" s="14" t="s">
        <v>85</v>
      </c>
      <c r="G24" s="14" t="s">
        <v>83</v>
      </c>
      <c r="H24" s="14" t="s">
        <v>67</v>
      </c>
      <c r="I24" s="15">
        <v>8</v>
      </c>
      <c r="J24" s="15"/>
      <c r="K24" s="16" t="str">
        <f t="shared" si="0"/>
        <v>0603-B82496C3689J</v>
      </c>
      <c r="L24" s="16" t="str">
        <f t="shared" si="1"/>
        <v>Индуктивность</v>
      </c>
      <c r="M24" s="16">
        <f t="shared" si="2"/>
        <v>8</v>
      </c>
    </row>
    <row r="25" spans="1:13" ht="23.65" thickBot="1" x14ac:dyDescent="0.5">
      <c r="A25" s="12">
        <v>25</v>
      </c>
      <c r="B25" s="14" t="s">
        <v>86</v>
      </c>
      <c r="C25" s="15" t="s">
        <v>81</v>
      </c>
      <c r="D25" s="15"/>
      <c r="E25" s="14" t="s">
        <v>35</v>
      </c>
      <c r="F25" s="14" t="s">
        <v>87</v>
      </c>
      <c r="G25" s="14" t="s">
        <v>83</v>
      </c>
      <c r="H25" s="14" t="s">
        <v>67</v>
      </c>
      <c r="I25" s="15">
        <v>8</v>
      </c>
      <c r="J25" s="15"/>
      <c r="K25" s="16" t="str">
        <f t="shared" si="0"/>
        <v>0603-B82496C3829J</v>
      </c>
      <c r="L25" s="16" t="str">
        <f t="shared" si="1"/>
        <v>Индуктивность</v>
      </c>
      <c r="M25" s="16">
        <f t="shared" si="2"/>
        <v>8</v>
      </c>
    </row>
    <row r="26" spans="1:13" ht="23.65" thickBot="1" x14ac:dyDescent="0.5">
      <c r="A26" s="12">
        <v>26</v>
      </c>
      <c r="B26" s="14" t="s">
        <v>88</v>
      </c>
      <c r="C26" s="15" t="s">
        <v>81</v>
      </c>
      <c r="D26" s="15"/>
      <c r="E26" s="14" t="s">
        <v>35</v>
      </c>
      <c r="F26" s="14" t="s">
        <v>89</v>
      </c>
      <c r="G26" s="14" t="s">
        <v>83</v>
      </c>
      <c r="H26" s="14" t="s">
        <v>67</v>
      </c>
      <c r="I26" s="15">
        <v>30</v>
      </c>
      <c r="J26" s="15"/>
      <c r="K26" s="16" t="str">
        <f t="shared" si="0"/>
        <v>0603-B82496C18 nHJ B82496C3180J</v>
      </c>
      <c r="L26" s="16" t="str">
        <f t="shared" si="1"/>
        <v>Индуктивность</v>
      </c>
      <c r="M26" s="16">
        <f t="shared" si="2"/>
        <v>30</v>
      </c>
    </row>
    <row r="27" spans="1:13" ht="23.65" thickBot="1" x14ac:dyDescent="0.5">
      <c r="A27" s="12">
        <v>27</v>
      </c>
      <c r="B27" s="14" t="s">
        <v>90</v>
      </c>
      <c r="C27" s="15" t="s">
        <v>81</v>
      </c>
      <c r="D27" s="15"/>
      <c r="E27" s="14" t="s">
        <v>35</v>
      </c>
      <c r="F27" s="14" t="s">
        <v>91</v>
      </c>
      <c r="G27" s="14" t="s">
        <v>83</v>
      </c>
      <c r="H27" s="14" t="s">
        <v>92</v>
      </c>
      <c r="I27" s="15">
        <v>30</v>
      </c>
      <c r="J27" s="15"/>
      <c r="K27" s="16" t="str">
        <f t="shared" si="0"/>
        <v>0603-B82496C33 nHJ    B82496C3330J</v>
      </c>
      <c r="L27" s="16" t="str">
        <f t="shared" si="1"/>
        <v>Индуктивность</v>
      </c>
      <c r="M27" s="16">
        <f t="shared" si="2"/>
        <v>30</v>
      </c>
    </row>
    <row r="28" spans="1:13" ht="58.5" thickBot="1" x14ac:dyDescent="0.5">
      <c r="A28" s="12">
        <v>28</v>
      </c>
      <c r="B28" s="14" t="s">
        <v>93</v>
      </c>
      <c r="C28" s="15" t="s">
        <v>94</v>
      </c>
      <c r="D28" s="15"/>
      <c r="E28" s="14" t="s">
        <v>95</v>
      </c>
      <c r="F28" s="14" t="s">
        <v>96</v>
      </c>
      <c r="G28" s="14" t="s">
        <v>97</v>
      </c>
      <c r="H28" s="15" t="s">
        <v>98</v>
      </c>
      <c r="I28" s="15"/>
      <c r="J28" s="14">
        <v>51</v>
      </c>
      <c r="K28" s="16" t="str">
        <f t="shared" si="0"/>
        <v>MAX491ESD+</v>
      </c>
      <c r="L28" s="16" t="str">
        <f t="shared" si="1"/>
        <v>Приёмопере-датчик  по стандарту RS485</v>
      </c>
      <c r="M28" s="16">
        <f>J28</f>
        <v>51</v>
      </c>
    </row>
    <row r="29" spans="1:13" ht="81.75" thickBot="1" x14ac:dyDescent="0.5">
      <c r="A29" s="12">
        <v>29</v>
      </c>
      <c r="B29" s="14" t="s">
        <v>99</v>
      </c>
      <c r="C29" s="15" t="s">
        <v>100</v>
      </c>
      <c r="D29" s="15"/>
      <c r="E29" s="14" t="s">
        <v>101</v>
      </c>
      <c r="F29" s="14" t="s">
        <v>102</v>
      </c>
      <c r="G29" s="14" t="s">
        <v>103</v>
      </c>
      <c r="H29" s="15" t="s">
        <v>98</v>
      </c>
      <c r="I29" s="15"/>
      <c r="J29" s="14">
        <v>27</v>
      </c>
      <c r="K29" s="16" t="str">
        <f t="shared" si="0"/>
        <v>EPM7064AETI100-7N</v>
      </c>
      <c r="L29" s="16" t="str">
        <f t="shared" si="1"/>
        <v>ПЛИС</v>
      </c>
      <c r="M29" s="16">
        <f>J29</f>
        <v>27</v>
      </c>
    </row>
    <row r="30" spans="1:13" ht="93.4" thickBot="1" x14ac:dyDescent="0.5">
      <c r="A30" s="12">
        <v>30</v>
      </c>
      <c r="B30" s="14" t="s">
        <v>104</v>
      </c>
      <c r="C30" s="15" t="s">
        <v>105</v>
      </c>
      <c r="D30" s="15"/>
      <c r="E30" s="14" t="s">
        <v>106</v>
      </c>
      <c r="F30" s="14" t="s">
        <v>107</v>
      </c>
      <c r="G30" s="14" t="s">
        <v>108</v>
      </c>
      <c r="H30" s="15" t="s">
        <v>98</v>
      </c>
      <c r="I30" s="15"/>
      <c r="J30" s="14">
        <v>27</v>
      </c>
      <c r="K30" s="16" t="str">
        <f t="shared" si="0"/>
        <v>AD780BRZ</v>
      </c>
      <c r="L30" s="16" t="str">
        <f t="shared" si="1"/>
        <v>Высокопрециз. ИОН</v>
      </c>
      <c r="M30" s="16">
        <f>J30</f>
        <v>27</v>
      </c>
    </row>
    <row r="31" spans="1:13" ht="128.25" thickBot="1" x14ac:dyDescent="0.5">
      <c r="A31" s="12">
        <v>31</v>
      </c>
      <c r="B31" s="14" t="s">
        <v>109</v>
      </c>
      <c r="C31" s="15" t="s">
        <v>105</v>
      </c>
      <c r="D31" s="15"/>
      <c r="E31" s="14" t="s">
        <v>110</v>
      </c>
      <c r="F31" s="14" t="s">
        <v>111</v>
      </c>
      <c r="G31" s="14" t="s">
        <v>108</v>
      </c>
      <c r="H31" s="15" t="s">
        <v>98</v>
      </c>
      <c r="I31" s="15"/>
      <c r="J31" s="14">
        <v>237</v>
      </c>
      <c r="K31" s="16" t="str">
        <f t="shared" si="0"/>
        <v>AD823ARZ</v>
      </c>
      <c r="L31" s="16" t="str">
        <f t="shared" si="1"/>
        <v>Прецизионный сдвоенный операционный усилитель</v>
      </c>
      <c r="M31" s="16">
        <f>J31</f>
        <v>237</v>
      </c>
    </row>
    <row r="32" spans="1:13" ht="70.150000000000006" thickBot="1" x14ac:dyDescent="0.5">
      <c r="A32" s="12">
        <v>32</v>
      </c>
      <c r="B32" s="14" t="s">
        <v>112</v>
      </c>
      <c r="C32" s="15" t="s">
        <v>105</v>
      </c>
      <c r="D32" s="15"/>
      <c r="E32" s="14" t="s">
        <v>113</v>
      </c>
      <c r="F32" s="14" t="s">
        <v>114</v>
      </c>
      <c r="G32" s="14" t="s">
        <v>108</v>
      </c>
      <c r="H32" s="15" t="s">
        <v>115</v>
      </c>
      <c r="I32" s="15"/>
      <c r="J32" s="14">
        <v>114</v>
      </c>
      <c r="K32" s="16" t="str">
        <f t="shared" ref="K32:K67" si="3">B32</f>
        <v>ADP3303ARZ-3,3</v>
      </c>
      <c r="L32" s="16" t="str">
        <f t="shared" ref="L32:L66" si="4">E32</f>
        <v>ЛСН с фиксированным выходным напряжением</v>
      </c>
      <c r="M32" s="16">
        <f t="shared" ref="M32:M45" si="5">J32</f>
        <v>114</v>
      </c>
    </row>
    <row r="33" spans="1:13" ht="70.150000000000006" thickBot="1" x14ac:dyDescent="0.5">
      <c r="A33" s="12">
        <v>33</v>
      </c>
      <c r="B33" s="14" t="s">
        <v>116</v>
      </c>
      <c r="C33" s="15" t="s">
        <v>117</v>
      </c>
      <c r="D33" s="15"/>
      <c r="E33" s="14" t="s">
        <v>118</v>
      </c>
      <c r="F33" s="14" t="s">
        <v>119</v>
      </c>
      <c r="G33" s="14" t="s">
        <v>120</v>
      </c>
      <c r="H33" s="15" t="s">
        <v>98</v>
      </c>
      <c r="I33" s="15"/>
      <c r="J33" s="14">
        <v>114</v>
      </c>
      <c r="K33" s="16" t="str">
        <f t="shared" si="3"/>
        <v>MC-306  32,768kHz-A</v>
      </c>
      <c r="L33" s="16" t="str">
        <f t="shared" si="4"/>
        <v>Кварцевый резонатор</v>
      </c>
      <c r="M33" s="16">
        <f t="shared" si="5"/>
        <v>114</v>
      </c>
    </row>
    <row r="34" spans="1:13" ht="46.9" thickBot="1" x14ac:dyDescent="0.5">
      <c r="A34" s="12">
        <v>34</v>
      </c>
      <c r="B34" s="14" t="s">
        <v>121</v>
      </c>
      <c r="C34" s="15" t="s">
        <v>122</v>
      </c>
      <c r="D34" s="15"/>
      <c r="E34" s="14" t="s">
        <v>123</v>
      </c>
      <c r="F34" s="14" t="s">
        <v>124</v>
      </c>
      <c r="G34" s="14" t="s">
        <v>125</v>
      </c>
      <c r="H34" s="15" t="s">
        <v>126</v>
      </c>
      <c r="I34" s="15"/>
      <c r="J34" s="14">
        <v>474</v>
      </c>
      <c r="K34" s="16" t="str">
        <f t="shared" si="3"/>
        <v>VS-30WQ06FNPBF</v>
      </c>
      <c r="L34" s="16" t="str">
        <f t="shared" si="4"/>
        <v>Диод Шоттки</v>
      </c>
      <c r="M34" s="16">
        <f t="shared" si="5"/>
        <v>474</v>
      </c>
    </row>
    <row r="35" spans="1:13" ht="46.9" thickBot="1" x14ac:dyDescent="0.5">
      <c r="A35" s="12">
        <v>35</v>
      </c>
      <c r="B35" s="14" t="s">
        <v>127</v>
      </c>
      <c r="C35" s="15" t="s">
        <v>128</v>
      </c>
      <c r="D35" s="15"/>
      <c r="E35" s="14" t="s">
        <v>129</v>
      </c>
      <c r="F35" s="14" t="s">
        <v>130</v>
      </c>
      <c r="G35" s="14" t="s">
        <v>131</v>
      </c>
      <c r="H35" s="15" t="s">
        <v>132</v>
      </c>
      <c r="I35" s="15"/>
      <c r="J35" s="14">
        <v>27</v>
      </c>
      <c r="K35" s="16" t="str">
        <f t="shared" si="3"/>
        <v>MGA2805SZ/ES</v>
      </c>
      <c r="L35" s="16" t="str">
        <f t="shared" si="4"/>
        <v>Преобр. постоянного напряжения</v>
      </c>
      <c r="M35" s="16">
        <f t="shared" si="5"/>
        <v>27</v>
      </c>
    </row>
    <row r="36" spans="1:13" ht="46.9" thickBot="1" x14ac:dyDescent="0.5">
      <c r="A36" s="12">
        <v>36</v>
      </c>
      <c r="B36" s="14" t="s">
        <v>133</v>
      </c>
      <c r="C36" s="15" t="s">
        <v>128</v>
      </c>
      <c r="D36" s="15"/>
      <c r="E36" s="14" t="s">
        <v>129</v>
      </c>
      <c r="F36" s="14" t="s">
        <v>134</v>
      </c>
      <c r="G36" s="14" t="s">
        <v>135</v>
      </c>
      <c r="H36" s="15" t="s">
        <v>132</v>
      </c>
      <c r="I36" s="15"/>
      <c r="J36" s="14">
        <v>15</v>
      </c>
      <c r="K36" s="16" t="str">
        <f t="shared" si="3"/>
        <v>MGH2805SZ/ES</v>
      </c>
      <c r="L36" s="16" t="str">
        <f t="shared" si="4"/>
        <v>Преобр. постоянного напряжения</v>
      </c>
      <c r="M36" s="16">
        <f t="shared" si="5"/>
        <v>15</v>
      </c>
    </row>
    <row r="37" spans="1:13" ht="58.5" thickBot="1" x14ac:dyDescent="0.5">
      <c r="A37" s="12">
        <v>37</v>
      </c>
      <c r="B37" s="14" t="s">
        <v>136</v>
      </c>
      <c r="C37" s="15" t="s">
        <v>137</v>
      </c>
      <c r="D37" s="15"/>
      <c r="E37" s="14" t="s">
        <v>138</v>
      </c>
      <c r="F37" s="14" t="s">
        <v>139</v>
      </c>
      <c r="G37" s="14" t="s">
        <v>108</v>
      </c>
      <c r="H37" s="15" t="s">
        <v>140</v>
      </c>
      <c r="I37" s="15"/>
      <c r="J37" s="14">
        <v>201</v>
      </c>
      <c r="K37" s="16" t="str">
        <f t="shared" si="3"/>
        <v>LM211D</v>
      </c>
      <c r="L37" s="16" t="str">
        <f t="shared" si="4"/>
        <v>Компаратор напряжения</v>
      </c>
      <c r="M37" s="16">
        <f t="shared" si="5"/>
        <v>201</v>
      </c>
    </row>
    <row r="38" spans="1:13" ht="72.400000000000006" thickBot="1" x14ac:dyDescent="0.5">
      <c r="A38" s="12">
        <v>38</v>
      </c>
      <c r="B38" s="14" t="s">
        <v>141</v>
      </c>
      <c r="C38" s="15" t="s">
        <v>142</v>
      </c>
      <c r="D38" s="15"/>
      <c r="E38" s="14" t="s">
        <v>123</v>
      </c>
      <c r="F38" s="14" t="s">
        <v>143</v>
      </c>
      <c r="G38" s="14" t="s">
        <v>144</v>
      </c>
      <c r="H38" s="15" t="s">
        <v>145</v>
      </c>
      <c r="I38" s="15"/>
      <c r="J38" s="14">
        <v>1572</v>
      </c>
      <c r="K38" s="16" t="str">
        <f t="shared" si="3"/>
        <v>BAS70-04FILM</v>
      </c>
      <c r="L38" s="16" t="str">
        <f t="shared" si="4"/>
        <v>Диод Шоттки</v>
      </c>
      <c r="M38" s="16">
        <f t="shared" si="5"/>
        <v>1572</v>
      </c>
    </row>
    <row r="39" spans="1:13" ht="93.4" thickBot="1" x14ac:dyDescent="0.5">
      <c r="A39" s="12">
        <v>39</v>
      </c>
      <c r="B39" s="14" t="s">
        <v>146</v>
      </c>
      <c r="C39" s="15" t="s">
        <v>94</v>
      </c>
      <c r="D39" s="15"/>
      <c r="E39" s="14" t="s">
        <v>147</v>
      </c>
      <c r="F39" s="14" t="s">
        <v>148</v>
      </c>
      <c r="G39" s="14" t="s">
        <v>108</v>
      </c>
      <c r="H39" s="15" t="s">
        <v>98</v>
      </c>
      <c r="I39" s="15"/>
      <c r="J39" s="14">
        <v>27</v>
      </c>
      <c r="K39" s="16" t="str">
        <f t="shared" si="3"/>
        <v>MAX889TESA+</v>
      </c>
      <c r="L39" s="16" t="str">
        <f t="shared" si="4"/>
        <v>Высокочастот-ный регулируемый инвертор пост.напряжения</v>
      </c>
      <c r="M39" s="16">
        <f t="shared" si="5"/>
        <v>27</v>
      </c>
    </row>
    <row r="40" spans="1:13" ht="93.4" thickBot="1" x14ac:dyDescent="0.5">
      <c r="A40" s="12">
        <v>40</v>
      </c>
      <c r="B40" s="14" t="s">
        <v>149</v>
      </c>
      <c r="C40" s="15" t="s">
        <v>105</v>
      </c>
      <c r="D40" s="15"/>
      <c r="E40" s="14" t="s">
        <v>150</v>
      </c>
      <c r="F40" s="14" t="s">
        <v>151</v>
      </c>
      <c r="G40" s="14" t="s">
        <v>152</v>
      </c>
      <c r="H40" s="15" t="s">
        <v>98</v>
      </c>
      <c r="I40" s="15"/>
      <c r="J40" s="14">
        <v>27</v>
      </c>
      <c r="K40" s="16" t="str">
        <f t="shared" si="3"/>
        <v>AD815ARBZ-24</v>
      </c>
      <c r="L40" s="16" t="str">
        <f t="shared" si="4"/>
        <v>Драйвер диффер. линии</v>
      </c>
      <c r="M40" s="16">
        <f t="shared" si="5"/>
        <v>27</v>
      </c>
    </row>
    <row r="41" spans="1:13" ht="93.4" thickBot="1" x14ac:dyDescent="0.5">
      <c r="A41" s="12">
        <v>41</v>
      </c>
      <c r="B41" s="14" t="s">
        <v>153</v>
      </c>
      <c r="C41" s="15" t="s">
        <v>94</v>
      </c>
      <c r="D41" s="15"/>
      <c r="E41" s="14" t="s">
        <v>154</v>
      </c>
      <c r="F41" s="14" t="s">
        <v>155</v>
      </c>
      <c r="G41" s="14" t="s">
        <v>156</v>
      </c>
      <c r="H41" s="15" t="s">
        <v>98</v>
      </c>
      <c r="I41" s="15"/>
      <c r="J41" s="14">
        <v>27</v>
      </c>
      <c r="K41" s="16" t="str">
        <f t="shared" si="3"/>
        <v>MAX1644ЕАЕ+</v>
      </c>
      <c r="L41" s="16" t="str">
        <f t="shared" si="4"/>
        <v>Микросхема управления ИСН</v>
      </c>
      <c r="M41" s="16">
        <f t="shared" si="5"/>
        <v>27</v>
      </c>
    </row>
    <row r="42" spans="1:13" ht="70.150000000000006" thickBot="1" x14ac:dyDescent="0.5">
      <c r="A42" s="12">
        <v>42</v>
      </c>
      <c r="B42" s="14" t="s">
        <v>157</v>
      </c>
      <c r="C42" s="15" t="s">
        <v>158</v>
      </c>
      <c r="D42" s="15"/>
      <c r="E42" s="14" t="s">
        <v>159</v>
      </c>
      <c r="F42" s="14" t="s">
        <v>160</v>
      </c>
      <c r="G42" s="14" t="s">
        <v>161</v>
      </c>
      <c r="H42" s="15" t="s">
        <v>98</v>
      </c>
      <c r="I42" s="15"/>
      <c r="J42" s="14">
        <v>648</v>
      </c>
      <c r="K42" s="16" t="str">
        <f t="shared" si="3"/>
        <v>PVG612AS PBF</v>
      </c>
      <c r="L42" s="16" t="str">
        <f t="shared" si="4"/>
        <v>Мощное твёрдотельное реле</v>
      </c>
      <c r="M42" s="16">
        <f t="shared" si="5"/>
        <v>648</v>
      </c>
    </row>
    <row r="43" spans="1:13" ht="72.400000000000006" thickBot="1" x14ac:dyDescent="0.5">
      <c r="A43" s="12">
        <v>43</v>
      </c>
      <c r="B43" s="14" t="s">
        <v>162</v>
      </c>
      <c r="C43" s="15" t="s">
        <v>163</v>
      </c>
      <c r="D43" s="15"/>
      <c r="E43" s="14" t="s">
        <v>164</v>
      </c>
      <c r="F43" s="14" t="s">
        <v>165</v>
      </c>
      <c r="G43" s="14" t="s">
        <v>166</v>
      </c>
      <c r="H43" s="15" t="s">
        <v>167</v>
      </c>
      <c r="I43" s="15"/>
      <c r="J43" s="14">
        <v>63</v>
      </c>
      <c r="K43" s="16" t="str">
        <f t="shared" si="3"/>
        <v>IRF4905 PBF</v>
      </c>
      <c r="L43" s="16" t="str">
        <f t="shared" si="4"/>
        <v>Полевой  p-канальный МДП транзистор</v>
      </c>
      <c r="M43" s="16">
        <f t="shared" si="5"/>
        <v>63</v>
      </c>
    </row>
    <row r="44" spans="1:13" ht="58.5" thickBot="1" x14ac:dyDescent="0.5">
      <c r="A44" s="12">
        <v>44</v>
      </c>
      <c r="B44" s="14" t="s">
        <v>168</v>
      </c>
      <c r="C44" s="15" t="s">
        <v>105</v>
      </c>
      <c r="D44" s="15"/>
      <c r="E44" s="14" t="s">
        <v>169</v>
      </c>
      <c r="F44" s="14" t="s">
        <v>170</v>
      </c>
      <c r="G44" s="14" t="s">
        <v>108</v>
      </c>
      <c r="H44" s="15" t="s">
        <v>98</v>
      </c>
      <c r="I44" s="15"/>
      <c r="J44" s="14">
        <v>153</v>
      </c>
      <c r="K44" s="16" t="str">
        <f t="shared" si="3"/>
        <v>ADM1485ARZ</v>
      </c>
      <c r="L44" s="16" t="str">
        <f t="shared" si="4"/>
        <v>Приёмопередатчик  по стандарту RS485</v>
      </c>
      <c r="M44" s="16">
        <f t="shared" si="5"/>
        <v>153</v>
      </c>
    </row>
    <row r="45" spans="1:13" ht="46.9" thickBot="1" x14ac:dyDescent="0.5">
      <c r="A45" s="12">
        <v>45</v>
      </c>
      <c r="B45" s="14" t="s">
        <v>171</v>
      </c>
      <c r="C45" s="15" t="s">
        <v>172</v>
      </c>
      <c r="D45" s="15"/>
      <c r="E45" s="14" t="s">
        <v>173</v>
      </c>
      <c r="F45" s="14" t="s">
        <v>174</v>
      </c>
      <c r="G45" s="14" t="s">
        <v>175</v>
      </c>
      <c r="H45" s="15" t="s">
        <v>132</v>
      </c>
      <c r="I45" s="15"/>
      <c r="J45" s="14">
        <v>27</v>
      </c>
      <c r="K45" s="16" t="str">
        <f t="shared" si="3"/>
        <v>BU61580G3-192</v>
      </c>
      <c r="L45" s="16" t="str">
        <f t="shared" si="4"/>
        <v>Терминал интерфейса MIL-STD-1553В</v>
      </c>
      <c r="M45" s="16">
        <f t="shared" si="5"/>
        <v>27</v>
      </c>
    </row>
    <row r="46" spans="1:13" ht="93.4" thickBot="1" x14ac:dyDescent="0.5">
      <c r="A46" s="12">
        <v>46</v>
      </c>
      <c r="B46" s="14" t="s">
        <v>176</v>
      </c>
      <c r="C46" s="15" t="s">
        <v>105</v>
      </c>
      <c r="D46" s="15"/>
      <c r="E46" s="14" t="s">
        <v>177</v>
      </c>
      <c r="F46" s="14" t="s">
        <v>178</v>
      </c>
      <c r="G46" s="14" t="s">
        <v>108</v>
      </c>
      <c r="H46" s="15" t="s">
        <v>98</v>
      </c>
      <c r="I46" s="15"/>
      <c r="J46" s="14">
        <v>102</v>
      </c>
      <c r="K46" s="16" t="str">
        <f t="shared" si="3"/>
        <v>AD620BRZ</v>
      </c>
      <c r="L46" s="16" t="str">
        <f t="shared" si="4"/>
        <v>Инструментальный усилитель</v>
      </c>
      <c r="M46" s="16">
        <f>J46</f>
        <v>102</v>
      </c>
    </row>
    <row r="47" spans="1:13" ht="81.75" thickBot="1" x14ac:dyDescent="0.5">
      <c r="A47" s="12">
        <v>47</v>
      </c>
      <c r="B47" s="14" t="s">
        <v>179</v>
      </c>
      <c r="C47" s="15" t="s">
        <v>105</v>
      </c>
      <c r="D47" s="15"/>
      <c r="E47" s="14" t="s">
        <v>180</v>
      </c>
      <c r="F47" s="14" t="s">
        <v>181</v>
      </c>
      <c r="G47" s="14" t="s">
        <v>108</v>
      </c>
      <c r="H47" s="15" t="s">
        <v>98</v>
      </c>
      <c r="I47" s="15"/>
      <c r="J47" s="14">
        <v>27</v>
      </c>
      <c r="K47" s="16" t="str">
        <f t="shared" si="3"/>
        <v>ADG419BRZ</v>
      </c>
      <c r="L47" s="16" t="str">
        <f t="shared" si="4"/>
        <v>Прецизионный аналоговый ключ</v>
      </c>
      <c r="M47" s="16">
        <f>J47</f>
        <v>27</v>
      </c>
    </row>
    <row r="48" spans="1:13" ht="93.4" thickBot="1" x14ac:dyDescent="0.5">
      <c r="A48" s="12">
        <v>48</v>
      </c>
      <c r="B48" s="14" t="s">
        <v>182</v>
      </c>
      <c r="C48" s="15" t="s">
        <v>105</v>
      </c>
      <c r="D48" s="15"/>
      <c r="E48" s="14" t="s">
        <v>180</v>
      </c>
      <c r="F48" s="14" t="s">
        <v>183</v>
      </c>
      <c r="G48" s="14" t="s">
        <v>156</v>
      </c>
      <c r="H48" s="15" t="s">
        <v>98</v>
      </c>
      <c r="I48" s="15"/>
      <c r="J48" s="14">
        <v>51</v>
      </c>
      <c r="K48" s="16" t="str">
        <f t="shared" si="3"/>
        <v>ADG431BRZ</v>
      </c>
      <c r="L48" s="16" t="str">
        <f t="shared" si="4"/>
        <v>Прецизионный аналоговый ключ</v>
      </c>
      <c r="M48" s="16">
        <f t="shared" ref="M48:M59" si="6">J48</f>
        <v>51</v>
      </c>
    </row>
    <row r="49" spans="1:13" ht="151.5" thickBot="1" x14ac:dyDescent="0.5">
      <c r="A49" s="12">
        <v>49</v>
      </c>
      <c r="B49" s="14" t="s">
        <v>184</v>
      </c>
      <c r="C49" s="15" t="s">
        <v>105</v>
      </c>
      <c r="D49" s="15"/>
      <c r="E49" s="14" t="s">
        <v>185</v>
      </c>
      <c r="F49" s="14" t="s">
        <v>186</v>
      </c>
      <c r="G49" s="14" t="s">
        <v>187</v>
      </c>
      <c r="H49" s="15" t="s">
        <v>188</v>
      </c>
      <c r="I49" s="15"/>
      <c r="J49" s="14">
        <v>90</v>
      </c>
      <c r="K49" s="16" t="str">
        <f t="shared" si="3"/>
        <v>ADuC7026BSTZ62</v>
      </c>
      <c r="L49" s="16" t="str">
        <f t="shared" si="4"/>
        <v>Однокристальная 12-разрядная система сбора данных (микроконвертор)</v>
      </c>
      <c r="M49" s="16">
        <f t="shared" si="6"/>
        <v>90</v>
      </c>
    </row>
    <row r="50" spans="1:13" ht="139.9" thickBot="1" x14ac:dyDescent="0.5">
      <c r="A50" s="12">
        <v>50</v>
      </c>
      <c r="B50" s="14" t="s">
        <v>189</v>
      </c>
      <c r="C50" s="15" t="s">
        <v>105</v>
      </c>
      <c r="D50" s="15"/>
      <c r="E50" s="14" t="s">
        <v>185</v>
      </c>
      <c r="F50" s="14" t="s">
        <v>190</v>
      </c>
      <c r="G50" s="14" t="s">
        <v>191</v>
      </c>
      <c r="H50" s="15" t="s">
        <v>188</v>
      </c>
      <c r="I50" s="15"/>
      <c r="J50" s="14">
        <v>27</v>
      </c>
      <c r="K50" s="16" t="str">
        <f t="shared" si="3"/>
        <v>ADuC7024BSTZ62</v>
      </c>
      <c r="L50" s="16" t="str">
        <f t="shared" si="4"/>
        <v>Однокристальная 12-разрядная система сбора данных (микроконвертор)</v>
      </c>
      <c r="M50" s="16">
        <f t="shared" si="6"/>
        <v>27</v>
      </c>
    </row>
    <row r="51" spans="1:13" ht="70.150000000000006" thickBot="1" x14ac:dyDescent="0.5">
      <c r="A51" s="12">
        <v>51</v>
      </c>
      <c r="B51" s="14" t="s">
        <v>192</v>
      </c>
      <c r="C51" s="15" t="s">
        <v>158</v>
      </c>
      <c r="D51" s="15"/>
      <c r="E51" s="14" t="s">
        <v>193</v>
      </c>
      <c r="F51" s="14" t="s">
        <v>194</v>
      </c>
      <c r="G51" s="14" t="s">
        <v>195</v>
      </c>
      <c r="H51" s="15" t="s">
        <v>167</v>
      </c>
      <c r="I51" s="15"/>
      <c r="J51" s="14">
        <v>300</v>
      </c>
      <c r="K51" s="16" t="str">
        <f t="shared" si="3"/>
        <v>IRLI2910PBF</v>
      </c>
      <c r="L51" s="16" t="str">
        <f t="shared" si="4"/>
        <v>Полевой  n-канальный МДП транзистор</v>
      </c>
      <c r="M51" s="16">
        <f t="shared" si="6"/>
        <v>300</v>
      </c>
    </row>
    <row r="52" spans="1:13" ht="46.9" thickBot="1" x14ac:dyDescent="0.5">
      <c r="A52" s="12">
        <v>52</v>
      </c>
      <c r="B52" s="14" t="s">
        <v>196</v>
      </c>
      <c r="C52" s="15" t="s">
        <v>128</v>
      </c>
      <c r="D52" s="15"/>
      <c r="E52" s="14" t="s">
        <v>197</v>
      </c>
      <c r="F52" s="14" t="s">
        <v>198</v>
      </c>
      <c r="G52" s="14" t="s">
        <v>199</v>
      </c>
      <c r="H52" s="15" t="s">
        <v>132</v>
      </c>
      <c r="I52" s="15"/>
      <c r="J52" s="14">
        <v>27</v>
      </c>
      <c r="K52" s="16" t="str">
        <f t="shared" si="3"/>
        <v>MCH2805D/ES</v>
      </c>
      <c r="L52" s="16" t="str">
        <f t="shared" si="4"/>
        <v>Преобразователь постоянного напряжения</v>
      </c>
      <c r="M52" s="16">
        <f t="shared" si="6"/>
        <v>27</v>
      </c>
    </row>
    <row r="53" spans="1:13" ht="46.9" thickBot="1" x14ac:dyDescent="0.5">
      <c r="A53" s="12">
        <v>53</v>
      </c>
      <c r="B53" s="14" t="s">
        <v>200</v>
      </c>
      <c r="C53" s="15" t="s">
        <v>128</v>
      </c>
      <c r="D53" s="15"/>
      <c r="E53" s="14" t="s">
        <v>129</v>
      </c>
      <c r="F53" s="14" t="s">
        <v>201</v>
      </c>
      <c r="G53" s="14" t="s">
        <v>199</v>
      </c>
      <c r="H53" s="15" t="s">
        <v>132</v>
      </c>
      <c r="I53" s="15"/>
      <c r="J53" s="14">
        <v>27</v>
      </c>
      <c r="K53" s="16" t="str">
        <f t="shared" si="3"/>
        <v>MCH2812D/ES</v>
      </c>
      <c r="L53" s="16" t="str">
        <f t="shared" si="4"/>
        <v>Преобр. постоянного напряжения</v>
      </c>
      <c r="M53" s="16">
        <f t="shared" si="6"/>
        <v>27</v>
      </c>
    </row>
    <row r="54" spans="1:13" ht="46.9" thickBot="1" x14ac:dyDescent="0.5">
      <c r="A54" s="12">
        <v>54</v>
      </c>
      <c r="B54" s="14" t="s">
        <v>202</v>
      </c>
      <c r="C54" s="15" t="s">
        <v>128</v>
      </c>
      <c r="D54" s="15"/>
      <c r="E54" s="14" t="s">
        <v>129</v>
      </c>
      <c r="F54" s="14" t="s">
        <v>203</v>
      </c>
      <c r="G54" s="14" t="s">
        <v>204</v>
      </c>
      <c r="H54" s="15" t="s">
        <v>132</v>
      </c>
      <c r="I54" s="15"/>
      <c r="J54" s="14">
        <v>27</v>
      </c>
      <c r="K54" s="16" t="str">
        <f t="shared" si="3"/>
        <v>MFL2828S/ES</v>
      </c>
      <c r="L54" s="16" t="str">
        <f t="shared" si="4"/>
        <v>Преобр. постоянного напряжения</v>
      </c>
      <c r="M54" s="16">
        <f t="shared" si="6"/>
        <v>27</v>
      </c>
    </row>
    <row r="55" spans="1:13" ht="35.25" thickBot="1" x14ac:dyDescent="0.5">
      <c r="A55" s="12">
        <v>55</v>
      </c>
      <c r="B55" s="14" t="s">
        <v>205</v>
      </c>
      <c r="C55" s="15" t="s">
        <v>64</v>
      </c>
      <c r="D55" s="15"/>
      <c r="E55" s="14" t="s">
        <v>206</v>
      </c>
      <c r="F55" s="14" t="s">
        <v>207</v>
      </c>
      <c r="G55" s="14" t="s">
        <v>208</v>
      </c>
      <c r="H55" s="15" t="s">
        <v>98</v>
      </c>
      <c r="I55" s="15"/>
      <c r="J55" s="14">
        <v>39</v>
      </c>
      <c r="K55" s="16" t="str">
        <f t="shared" si="3"/>
        <v>LQH3NPN6R8NM0L</v>
      </c>
      <c r="L55" s="16" t="str">
        <f t="shared" si="4"/>
        <v>Дроссель</v>
      </c>
      <c r="M55" s="16">
        <f t="shared" si="6"/>
        <v>39</v>
      </c>
    </row>
    <row r="56" spans="1:13" ht="35.25" thickBot="1" x14ac:dyDescent="0.5">
      <c r="A56" s="12">
        <v>56</v>
      </c>
      <c r="B56" s="14" t="s">
        <v>209</v>
      </c>
      <c r="C56" s="15" t="s">
        <v>64</v>
      </c>
      <c r="D56" s="15"/>
      <c r="E56" s="14" t="s">
        <v>206</v>
      </c>
      <c r="F56" s="14" t="s">
        <v>210</v>
      </c>
      <c r="G56" s="14" t="s">
        <v>211</v>
      </c>
      <c r="H56" s="15" t="s">
        <v>98</v>
      </c>
      <c r="I56" s="15"/>
      <c r="J56" s="14">
        <v>27</v>
      </c>
      <c r="K56" s="16" t="str">
        <f t="shared" si="3"/>
        <v>LQH55DN4R7M03L</v>
      </c>
      <c r="L56" s="16" t="str">
        <f t="shared" si="4"/>
        <v>Дроссель</v>
      </c>
      <c r="M56" s="16">
        <f t="shared" si="6"/>
        <v>27</v>
      </c>
    </row>
    <row r="57" spans="1:13" ht="46.9" thickBot="1" x14ac:dyDescent="0.5">
      <c r="A57" s="12">
        <v>57</v>
      </c>
      <c r="B57" s="14" t="s">
        <v>212</v>
      </c>
      <c r="C57" s="15" t="s">
        <v>105</v>
      </c>
      <c r="D57" s="15"/>
      <c r="E57" s="14" t="s">
        <v>213</v>
      </c>
      <c r="F57" s="14" t="s">
        <v>214</v>
      </c>
      <c r="G57" s="14" t="s">
        <v>108</v>
      </c>
      <c r="H57" s="15" t="s">
        <v>188</v>
      </c>
      <c r="I57" s="15"/>
      <c r="J57" s="14">
        <v>51</v>
      </c>
      <c r="K57" s="16" t="str">
        <f t="shared" si="3"/>
        <v>AD8210YRZ</v>
      </c>
      <c r="L57" s="16" t="str">
        <f t="shared" si="4"/>
        <v>Измеритель тока</v>
      </c>
      <c r="M57" s="16">
        <f t="shared" si="6"/>
        <v>51</v>
      </c>
    </row>
    <row r="58" spans="1:13" ht="81.75" thickBot="1" x14ac:dyDescent="0.5">
      <c r="A58" s="12">
        <v>58</v>
      </c>
      <c r="B58" s="14" t="s">
        <v>215</v>
      </c>
      <c r="C58" s="15" t="s">
        <v>94</v>
      </c>
      <c r="D58" s="15"/>
      <c r="E58" s="14" t="s">
        <v>216</v>
      </c>
      <c r="F58" s="14" t="s">
        <v>217</v>
      </c>
      <c r="G58" s="14" t="s">
        <v>108</v>
      </c>
      <c r="H58" s="15" t="s">
        <v>188</v>
      </c>
      <c r="I58" s="15"/>
      <c r="J58" s="14">
        <v>51</v>
      </c>
      <c r="K58" s="16" t="str">
        <f t="shared" si="3"/>
        <v>MAX5035BASA+</v>
      </c>
      <c r="L58" s="16" t="str">
        <f t="shared" si="4"/>
        <v>Импульсный стабилизатор напряжения</v>
      </c>
      <c r="M58" s="16">
        <f t="shared" si="6"/>
        <v>51</v>
      </c>
    </row>
    <row r="59" spans="1:13" ht="58.5" thickBot="1" x14ac:dyDescent="0.5">
      <c r="A59" s="12">
        <v>59</v>
      </c>
      <c r="B59" s="14" t="s">
        <v>218</v>
      </c>
      <c r="C59" s="15" t="s">
        <v>158</v>
      </c>
      <c r="D59" s="15"/>
      <c r="E59" s="14" t="s">
        <v>219</v>
      </c>
      <c r="F59" s="14" t="s">
        <v>220</v>
      </c>
      <c r="G59" s="14" t="s">
        <v>161</v>
      </c>
      <c r="H59" s="15" t="s">
        <v>221</v>
      </c>
      <c r="I59" s="15"/>
      <c r="J59" s="14">
        <v>51</v>
      </c>
      <c r="K59" s="16" t="str">
        <f t="shared" si="3"/>
        <v>IR2135SPBF</v>
      </c>
      <c r="L59" s="16" t="str">
        <f t="shared" si="4"/>
        <v>3-х фазный драйвер управления силовыми транзисторами</v>
      </c>
      <c r="M59" s="16">
        <f t="shared" si="6"/>
        <v>51</v>
      </c>
    </row>
    <row r="60" spans="1:13" ht="93.4" thickBot="1" x14ac:dyDescent="0.5">
      <c r="A60" s="12">
        <v>60</v>
      </c>
      <c r="B60" s="14" t="s">
        <v>222</v>
      </c>
      <c r="C60" s="15" t="s">
        <v>105</v>
      </c>
      <c r="D60" s="15"/>
      <c r="E60" s="14" t="s">
        <v>223</v>
      </c>
      <c r="F60" s="14" t="s">
        <v>224</v>
      </c>
      <c r="G60" s="14" t="s">
        <v>225</v>
      </c>
      <c r="H60" s="15" t="s">
        <v>98</v>
      </c>
      <c r="I60" s="15"/>
      <c r="J60" s="14">
        <v>27</v>
      </c>
      <c r="K60" s="16" t="str">
        <f t="shared" si="3"/>
        <v>AD7677ASTZ</v>
      </c>
      <c r="L60" s="16" t="str">
        <f t="shared" si="4"/>
        <v>АЦП</v>
      </c>
      <c r="M60" s="16">
        <f>J60</f>
        <v>27</v>
      </c>
    </row>
    <row r="61" spans="1:13" ht="35.25" thickBot="1" x14ac:dyDescent="0.5">
      <c r="A61" s="12">
        <v>61</v>
      </c>
      <c r="B61" s="14" t="s">
        <v>226</v>
      </c>
      <c r="C61" s="15" t="s">
        <v>227</v>
      </c>
      <c r="D61" s="15"/>
      <c r="E61" s="14" t="s">
        <v>206</v>
      </c>
      <c r="F61" s="14" t="s">
        <v>228</v>
      </c>
      <c r="G61" s="14" t="s">
        <v>229</v>
      </c>
      <c r="H61" s="15" t="s">
        <v>98</v>
      </c>
      <c r="I61" s="15"/>
      <c r="J61" s="14">
        <v>51</v>
      </c>
      <c r="K61" s="16" t="str">
        <f t="shared" si="3"/>
        <v>DO5022P-104ML</v>
      </c>
      <c r="L61" s="16" t="str">
        <f t="shared" si="4"/>
        <v>Дроссель</v>
      </c>
      <c r="M61" s="16">
        <f t="shared" ref="M61:M63" si="7">J61</f>
        <v>51</v>
      </c>
    </row>
    <row r="62" spans="1:13" ht="35.25" thickBot="1" x14ac:dyDescent="0.5">
      <c r="A62" s="12">
        <v>62</v>
      </c>
      <c r="B62" s="14" t="s">
        <v>230</v>
      </c>
      <c r="C62" s="15" t="s">
        <v>128</v>
      </c>
      <c r="D62" s="15"/>
      <c r="E62" s="14" t="s">
        <v>231</v>
      </c>
      <c r="F62" s="14" t="s">
        <v>232</v>
      </c>
      <c r="G62" s="14" t="s">
        <v>233</v>
      </c>
      <c r="H62" s="15" t="s">
        <v>132</v>
      </c>
      <c r="I62" s="15"/>
      <c r="J62" s="14">
        <v>27</v>
      </c>
      <c r="K62" s="16" t="str">
        <f t="shared" si="3"/>
        <v>FMD28-461SL/ES</v>
      </c>
      <c r="L62" s="16" t="str">
        <f t="shared" si="4"/>
        <v>Помехоподавл. фильтр</v>
      </c>
      <c r="M62" s="16">
        <f t="shared" si="7"/>
        <v>27</v>
      </c>
    </row>
    <row r="63" spans="1:13" ht="35.25" thickBot="1" x14ac:dyDescent="0.5">
      <c r="A63" s="12">
        <v>63</v>
      </c>
      <c r="B63" s="14" t="s">
        <v>234</v>
      </c>
      <c r="C63" s="15" t="s">
        <v>128</v>
      </c>
      <c r="D63" s="15"/>
      <c r="E63" s="14" t="s">
        <v>231</v>
      </c>
      <c r="F63" s="14" t="s">
        <v>235</v>
      </c>
      <c r="G63" s="14" t="s">
        <v>236</v>
      </c>
      <c r="H63" s="15" t="s">
        <v>237</v>
      </c>
      <c r="I63" s="15"/>
      <c r="J63" s="14">
        <v>39</v>
      </c>
      <c r="K63" s="16" t="str">
        <f t="shared" si="3"/>
        <v>FMGA-461Z/ES</v>
      </c>
      <c r="L63" s="16" t="str">
        <f t="shared" si="4"/>
        <v>Помехоподавл. фильтр</v>
      </c>
      <c r="M63" s="16">
        <f t="shared" si="7"/>
        <v>39</v>
      </c>
    </row>
    <row r="64" spans="1:13" ht="174.75" thickBot="1" x14ac:dyDescent="0.5">
      <c r="A64" s="12">
        <v>64</v>
      </c>
      <c r="B64" s="14" t="s">
        <v>238</v>
      </c>
      <c r="C64" s="15" t="s">
        <v>105</v>
      </c>
      <c r="D64" s="15"/>
      <c r="E64" s="14" t="s">
        <v>239</v>
      </c>
      <c r="F64" s="14" t="s">
        <v>240</v>
      </c>
      <c r="G64" s="14" t="s">
        <v>108</v>
      </c>
      <c r="H64" s="15" t="s">
        <v>98</v>
      </c>
      <c r="I64" s="15"/>
      <c r="J64" s="14">
        <v>27</v>
      </c>
      <c r="K64" s="16" t="str">
        <f t="shared" si="3"/>
        <v>SMP04ESZ</v>
      </c>
      <c r="L64" s="16" t="str">
        <f t="shared" si="4"/>
        <v>Счетверённый УВХ со встроенными запомин.конденсаторами</v>
      </c>
      <c r="M64" s="14">
        <v>27</v>
      </c>
    </row>
    <row r="65" spans="1:13" ht="23.65" thickBot="1" x14ac:dyDescent="0.5">
      <c r="A65" s="13">
        <v>65</v>
      </c>
      <c r="B65" s="14" t="s">
        <v>241</v>
      </c>
      <c r="C65" s="15" t="s">
        <v>242</v>
      </c>
      <c r="D65" s="15"/>
      <c r="E65" s="15" t="s">
        <v>243</v>
      </c>
      <c r="F65" s="15"/>
      <c r="G65" s="14" t="s">
        <v>244</v>
      </c>
      <c r="H65" s="14" t="s">
        <v>245</v>
      </c>
      <c r="I65" s="17" t="s">
        <v>246</v>
      </c>
      <c r="J65" s="17">
        <v>216</v>
      </c>
      <c r="K65" s="16" t="str">
        <f t="shared" si="3"/>
        <v>BUY15CS57A-01</v>
      </c>
      <c r="L65" s="16" t="str">
        <f t="shared" si="4"/>
        <v>Полевой транзистор с изолированным n-каналом</v>
      </c>
      <c r="M65" s="14">
        <v>27</v>
      </c>
    </row>
    <row r="66" spans="1:13" ht="23.65" thickBot="1" x14ac:dyDescent="0.5">
      <c r="A66" s="13">
        <v>66</v>
      </c>
      <c r="B66" s="14" t="s">
        <v>247</v>
      </c>
      <c r="C66" s="15" t="s">
        <v>242</v>
      </c>
      <c r="D66" s="15"/>
      <c r="E66" s="15" t="s">
        <v>243</v>
      </c>
      <c r="F66" s="15"/>
      <c r="G66" s="14" t="s">
        <v>248</v>
      </c>
      <c r="H66" s="14" t="s">
        <v>245</v>
      </c>
      <c r="I66" s="17" t="s">
        <v>246</v>
      </c>
      <c r="J66" s="17">
        <v>235</v>
      </c>
      <c r="K66" s="16" t="str">
        <f t="shared" si="3"/>
        <v>BUY25CS54A-01</v>
      </c>
      <c r="L66" s="16" t="str">
        <f t="shared" si="4"/>
        <v>Полевой транзистор с изолированным n-каналом</v>
      </c>
      <c r="M66" s="14">
        <v>27</v>
      </c>
    </row>
    <row r="67" spans="1:13" ht="70.150000000000006" thickBot="1" x14ac:dyDescent="0.5">
      <c r="A67" s="13">
        <v>67</v>
      </c>
      <c r="B67" s="15" t="s">
        <v>249</v>
      </c>
      <c r="C67" s="15"/>
      <c r="D67" s="15" t="s">
        <v>250</v>
      </c>
      <c r="E67" s="15"/>
      <c r="F67" s="14" t="s">
        <v>251</v>
      </c>
      <c r="G67" s="14" t="s">
        <v>252</v>
      </c>
      <c r="H67" s="14" t="s">
        <v>253</v>
      </c>
      <c r="I67" s="17" t="s">
        <v>254</v>
      </c>
      <c r="J67" s="14">
        <v>189</v>
      </c>
      <c r="K67" s="16" t="str">
        <f t="shared" si="3"/>
        <v>REF43R803RC</v>
      </c>
      <c r="L67" s="16" t="str">
        <f>F67</f>
        <v>Источник опорного напряжения</v>
      </c>
      <c r="M67" s="16">
        <f>J67</f>
        <v>189</v>
      </c>
    </row>
    <row r="68" spans="1:13" ht="23.65" thickBot="1" x14ac:dyDescent="0.5">
      <c r="A68" s="13">
        <v>68</v>
      </c>
      <c r="B68" s="18" t="s">
        <v>255</v>
      </c>
      <c r="C68" s="18"/>
      <c r="D68" s="18" t="s">
        <v>256</v>
      </c>
      <c r="E68" s="18"/>
      <c r="F68" s="17" t="s">
        <v>257</v>
      </c>
      <c r="G68" s="17" t="s">
        <v>258</v>
      </c>
      <c r="H68" s="17" t="s">
        <v>259</v>
      </c>
      <c r="I68" s="14" t="s">
        <v>260</v>
      </c>
      <c r="J68" s="14">
        <v>181</v>
      </c>
      <c r="K68" s="16" t="str">
        <f t="shared" ref="K68:K75" si="8">B68</f>
        <v>RIC7S113L4 SCS</v>
      </c>
      <c r="L68" s="16" t="str">
        <f t="shared" ref="L68:L75" si="9">F68</f>
        <v>Драйвер двухканальный</v>
      </c>
      <c r="M68" s="16">
        <f t="shared" ref="M68:M75" si="10">J68</f>
        <v>181</v>
      </c>
    </row>
    <row r="69" spans="1:13" ht="31.9" customHeight="1" thickBot="1" x14ac:dyDescent="0.5">
      <c r="A69" s="13">
        <v>69</v>
      </c>
      <c r="B69" s="15" t="s">
        <v>261</v>
      </c>
      <c r="C69" s="15"/>
      <c r="D69" s="15" t="s">
        <v>262</v>
      </c>
      <c r="E69" s="15"/>
      <c r="F69" s="14" t="s">
        <v>263</v>
      </c>
      <c r="G69" s="14" t="s">
        <v>264</v>
      </c>
      <c r="H69" s="14" t="s">
        <v>265</v>
      </c>
      <c r="I69" s="14" t="s">
        <v>260</v>
      </c>
      <c r="J69" s="14">
        <v>45</v>
      </c>
      <c r="K69" s="16" t="str">
        <f t="shared" si="8"/>
        <v>PM-907SR1-100uF±20%-170V (EFD PM907SR1 16 + 107MF)</v>
      </c>
      <c r="L69" s="16" t="str">
        <f t="shared" si="9"/>
        <v xml:space="preserve">Конденсаторы </v>
      </c>
      <c r="M69" s="16">
        <f t="shared" si="10"/>
        <v>45</v>
      </c>
    </row>
    <row r="70" spans="1:13" ht="31.9" customHeight="1" thickBot="1" x14ac:dyDescent="0.5">
      <c r="A70" s="13">
        <v>70</v>
      </c>
      <c r="B70" s="15" t="s">
        <v>266</v>
      </c>
      <c r="C70" s="15"/>
      <c r="D70" s="15" t="s">
        <v>262</v>
      </c>
      <c r="E70" s="15"/>
      <c r="F70" s="14" t="s">
        <v>263</v>
      </c>
      <c r="G70" s="14" t="s">
        <v>264</v>
      </c>
      <c r="H70" s="14" t="s">
        <v>267</v>
      </c>
      <c r="I70" s="14" t="s">
        <v>260</v>
      </c>
      <c r="J70" s="14">
        <v>69</v>
      </c>
      <c r="K70" s="16" t="str">
        <f t="shared" si="8"/>
        <v>PM-907SR1-100uF±20%-50V (EFD PM907SR1 13 + 107 MC)</v>
      </c>
      <c r="L70" s="16" t="str">
        <f t="shared" si="9"/>
        <v xml:space="preserve">Конденсаторы </v>
      </c>
      <c r="M70" s="16">
        <f t="shared" si="10"/>
        <v>69</v>
      </c>
    </row>
    <row r="71" spans="1:13" ht="31.9" customHeight="1" thickBot="1" x14ac:dyDescent="0.5">
      <c r="A71" s="13">
        <v>71</v>
      </c>
      <c r="B71" s="15" t="s">
        <v>268</v>
      </c>
      <c r="C71" s="15"/>
      <c r="D71" s="15" t="s">
        <v>262</v>
      </c>
      <c r="E71" s="15"/>
      <c r="F71" s="14" t="s">
        <v>263</v>
      </c>
      <c r="G71" s="14" t="s">
        <v>264</v>
      </c>
      <c r="H71" s="14" t="s">
        <v>269</v>
      </c>
      <c r="I71" s="14" t="s">
        <v>260</v>
      </c>
      <c r="J71" s="14">
        <v>231</v>
      </c>
      <c r="K71" s="16" t="str">
        <f t="shared" si="8"/>
        <v>PM-907SR1-33uF±20%-170V (EFD PM907SR1 14 + 336 MF)</v>
      </c>
      <c r="L71" s="16" t="str">
        <f t="shared" si="9"/>
        <v xml:space="preserve">Конденсаторы </v>
      </c>
      <c r="M71" s="16">
        <f t="shared" si="10"/>
        <v>231</v>
      </c>
    </row>
    <row r="72" spans="1:13" ht="31.9" customHeight="1" thickBot="1" x14ac:dyDescent="0.5">
      <c r="A72" s="13">
        <v>72</v>
      </c>
      <c r="B72" s="15" t="s">
        <v>270</v>
      </c>
      <c r="C72" s="15"/>
      <c r="D72" s="15" t="s">
        <v>262</v>
      </c>
      <c r="E72" s="15"/>
      <c r="F72" s="14" t="s">
        <v>263</v>
      </c>
      <c r="G72" s="14" t="s">
        <v>264</v>
      </c>
      <c r="H72" s="14" t="s">
        <v>271</v>
      </c>
      <c r="I72" s="14" t="s">
        <v>260</v>
      </c>
      <c r="J72" s="14">
        <v>69</v>
      </c>
      <c r="K72" s="16" t="str">
        <f t="shared" si="8"/>
        <v>PM-907SR1-33uF±20%-250V (EFD PM907SR1 15 + 336 MH)</v>
      </c>
      <c r="L72" s="16" t="str">
        <f t="shared" si="9"/>
        <v xml:space="preserve">Конденсаторы </v>
      </c>
      <c r="M72" s="16">
        <f t="shared" si="10"/>
        <v>69</v>
      </c>
    </row>
    <row r="73" spans="1:13" ht="31.9" customHeight="1" thickBot="1" x14ac:dyDescent="0.5">
      <c r="A73" s="13">
        <v>73</v>
      </c>
      <c r="B73" s="15" t="s">
        <v>272</v>
      </c>
      <c r="C73" s="15"/>
      <c r="D73" s="15" t="s">
        <v>262</v>
      </c>
      <c r="E73" s="15"/>
      <c r="F73" s="14" t="s">
        <v>263</v>
      </c>
      <c r="G73" s="14" t="s">
        <v>264</v>
      </c>
      <c r="H73" s="14" t="s">
        <v>271</v>
      </c>
      <c r="I73" s="14" t="s">
        <v>260</v>
      </c>
      <c r="J73" s="14">
        <v>18</v>
      </c>
      <c r="K73" s="16" t="str">
        <f t="shared" si="8"/>
        <v>PM-907SR1-56uF±10%-170V (EFD PM907SR1 15 +566 KF)</v>
      </c>
      <c r="L73" s="16" t="str">
        <f t="shared" si="9"/>
        <v xml:space="preserve">Конденсаторы </v>
      </c>
      <c r="M73" s="16">
        <f t="shared" si="10"/>
        <v>18</v>
      </c>
    </row>
    <row r="74" spans="1:13" ht="31.9" customHeight="1" thickBot="1" x14ac:dyDescent="0.5">
      <c r="A74" s="13">
        <v>74</v>
      </c>
      <c r="B74" s="15" t="s">
        <v>273</v>
      </c>
      <c r="C74" s="15"/>
      <c r="D74" s="15" t="s">
        <v>262</v>
      </c>
      <c r="E74" s="15"/>
      <c r="F74" s="14" t="s">
        <v>263</v>
      </c>
      <c r="G74" s="14" t="s">
        <v>264</v>
      </c>
      <c r="H74" s="14" t="s">
        <v>265</v>
      </c>
      <c r="I74" s="14" t="s">
        <v>260</v>
      </c>
      <c r="J74" s="14">
        <v>46</v>
      </c>
      <c r="K74" s="16" t="str">
        <f t="shared" si="8"/>
        <v>PM-907SR1-56uF±10%-250V (EFD PM907SR1 16 +566 KH)</v>
      </c>
      <c r="L74" s="16" t="str">
        <f t="shared" si="9"/>
        <v xml:space="preserve">Конденсаторы </v>
      </c>
      <c r="M74" s="16">
        <f t="shared" si="10"/>
        <v>46</v>
      </c>
    </row>
    <row r="75" spans="1:13" ht="31.9" customHeight="1" thickBot="1" x14ac:dyDescent="0.5">
      <c r="A75" s="13">
        <v>75</v>
      </c>
      <c r="B75" s="15" t="s">
        <v>274</v>
      </c>
      <c r="C75" s="15"/>
      <c r="D75" s="15" t="s">
        <v>262</v>
      </c>
      <c r="E75" s="15"/>
      <c r="F75" s="14" t="s">
        <v>263</v>
      </c>
      <c r="G75" s="14" t="s">
        <v>264</v>
      </c>
      <c r="H75" s="14" t="s">
        <v>269</v>
      </c>
      <c r="I75" s="14" t="s">
        <v>260</v>
      </c>
      <c r="J75" s="14">
        <v>103</v>
      </c>
      <c r="K75" s="16" t="str">
        <f t="shared" si="8"/>
        <v>PM-907SR1-15uF±20%-250V (EFD PM907SR1 14 +156 MH)</v>
      </c>
      <c r="L75" s="16" t="str">
        <f t="shared" si="9"/>
        <v xml:space="preserve">Конденсаторы </v>
      </c>
      <c r="M75" s="16">
        <f t="shared" si="10"/>
        <v>103</v>
      </c>
    </row>
    <row r="76" spans="1:13" ht="35.25" thickBot="1" x14ac:dyDescent="0.5">
      <c r="A76" s="1">
        <v>76</v>
      </c>
      <c r="B76" s="14" t="s">
        <v>275</v>
      </c>
      <c r="C76" s="14" t="s">
        <v>276</v>
      </c>
      <c r="D76" s="14" t="s">
        <v>29</v>
      </c>
      <c r="E76" s="14"/>
      <c r="F76" s="14" t="s">
        <v>277</v>
      </c>
      <c r="G76" s="14" t="s">
        <v>278</v>
      </c>
      <c r="H76" s="14">
        <v>27</v>
      </c>
      <c r="K76" s="16" t="str">
        <f>B76</f>
        <v>JFM29LV160RH</v>
      </c>
      <c r="L76" s="16" t="str">
        <f>D76</f>
        <v>Микросхема</v>
      </c>
      <c r="M76" s="16">
        <f>H76</f>
        <v>27</v>
      </c>
    </row>
    <row r="77" spans="1:13" ht="58.15" x14ac:dyDescent="0.45">
      <c r="A77" s="1">
        <v>77</v>
      </c>
      <c r="B77" s="14" t="s">
        <v>279</v>
      </c>
      <c r="C77" s="14" t="s">
        <v>280</v>
      </c>
      <c r="D77" s="14" t="s">
        <v>29</v>
      </c>
      <c r="E77" s="19"/>
      <c r="F77" s="14" t="s">
        <v>281</v>
      </c>
      <c r="G77" s="14" t="s">
        <v>282</v>
      </c>
      <c r="H77" s="14">
        <v>7</v>
      </c>
      <c r="K77" s="16" t="str">
        <f t="shared" ref="K77:K96" si="11">B77</f>
        <v>XO5166CFD 24.000MHz</v>
      </c>
      <c r="L77" s="16" t="str">
        <f t="shared" ref="L77:L96" si="12">D77</f>
        <v>Микросхема</v>
      </c>
      <c r="M77" s="16">
        <f t="shared" ref="M77:M96" si="13">H77</f>
        <v>7</v>
      </c>
    </row>
    <row r="78" spans="1:13" ht="46.9" thickBot="1" x14ac:dyDescent="0.5">
      <c r="A78" s="2">
        <v>78</v>
      </c>
      <c r="B78" s="14" t="s">
        <v>283</v>
      </c>
      <c r="C78" s="14" t="s">
        <v>284</v>
      </c>
      <c r="D78" s="14" t="s">
        <v>285</v>
      </c>
      <c r="E78" s="19"/>
      <c r="F78" s="14" t="s">
        <v>286</v>
      </c>
      <c r="G78" s="14" t="s">
        <v>287</v>
      </c>
      <c r="H78" s="14">
        <v>47</v>
      </c>
      <c r="K78" s="16" t="str">
        <f t="shared" si="11"/>
        <v>HDLP11058UFQAA0P0</v>
      </c>
      <c r="L78" s="16" t="str">
        <f t="shared" si="12"/>
        <v>Соединитель</v>
      </c>
      <c r="M78" s="16">
        <f t="shared" si="13"/>
        <v>47</v>
      </c>
    </row>
    <row r="79" spans="1:13" ht="46.9" thickBot="1" x14ac:dyDescent="0.5">
      <c r="A79" s="2">
        <v>79</v>
      </c>
      <c r="B79" s="14" t="s">
        <v>288</v>
      </c>
      <c r="C79" s="14" t="s">
        <v>284</v>
      </c>
      <c r="D79" s="14" t="s">
        <v>285</v>
      </c>
      <c r="E79" s="19"/>
      <c r="F79" s="14" t="s">
        <v>289</v>
      </c>
      <c r="G79" s="14" t="s">
        <v>287</v>
      </c>
      <c r="H79" s="14">
        <v>47</v>
      </c>
      <c r="K79" s="16" t="str">
        <f t="shared" si="11"/>
        <v>HDLP11090UFQAA0P0</v>
      </c>
      <c r="L79" s="16" t="str">
        <f t="shared" si="12"/>
        <v>Соединитель</v>
      </c>
      <c r="M79" s="16">
        <f t="shared" si="13"/>
        <v>47</v>
      </c>
    </row>
    <row r="80" spans="1:13" ht="46.9" thickBot="1" x14ac:dyDescent="0.5">
      <c r="A80" s="2">
        <v>80</v>
      </c>
      <c r="B80" s="14" t="s">
        <v>290</v>
      </c>
      <c r="C80" s="14" t="s">
        <v>284</v>
      </c>
      <c r="D80" s="14" t="s">
        <v>285</v>
      </c>
      <c r="E80" s="19"/>
      <c r="F80" s="14" t="s">
        <v>291</v>
      </c>
      <c r="G80" s="14" t="s">
        <v>287</v>
      </c>
      <c r="H80" s="14">
        <v>47</v>
      </c>
      <c r="K80" s="16" t="str">
        <f t="shared" si="11"/>
        <v>HDLP12058UMQAA0P0</v>
      </c>
      <c r="L80" s="16" t="str">
        <f t="shared" si="12"/>
        <v>Соединитель</v>
      </c>
      <c r="M80" s="16">
        <f t="shared" si="13"/>
        <v>47</v>
      </c>
    </row>
    <row r="81" spans="1:13" ht="46.9" thickBot="1" x14ac:dyDescent="0.5">
      <c r="A81" s="2">
        <v>81</v>
      </c>
      <c r="B81" s="14" t="s">
        <v>292</v>
      </c>
      <c r="C81" s="14" t="s">
        <v>284</v>
      </c>
      <c r="D81" s="14" t="s">
        <v>285</v>
      </c>
      <c r="E81" s="19"/>
      <c r="F81" s="14" t="s">
        <v>293</v>
      </c>
      <c r="G81" s="14" t="s">
        <v>287</v>
      </c>
      <c r="H81" s="14">
        <v>47</v>
      </c>
      <c r="K81" s="16" t="str">
        <f t="shared" si="11"/>
        <v>HDLP12090UMQAA0P0</v>
      </c>
      <c r="L81" s="16" t="str">
        <f t="shared" si="12"/>
        <v>Соединитель</v>
      </c>
      <c r="M81" s="16">
        <f t="shared" si="13"/>
        <v>47</v>
      </c>
    </row>
    <row r="82" spans="1:13" ht="58.5" thickBot="1" x14ac:dyDescent="0.5">
      <c r="A82" s="1">
        <v>82</v>
      </c>
      <c r="B82" s="14" t="s">
        <v>294</v>
      </c>
      <c r="C82" s="14" t="s">
        <v>295</v>
      </c>
      <c r="D82" s="14" t="s">
        <v>29</v>
      </c>
      <c r="E82" s="19"/>
      <c r="F82" s="14" t="s">
        <v>296</v>
      </c>
      <c r="G82" s="14" t="s">
        <v>278</v>
      </c>
      <c r="H82" s="14">
        <v>20</v>
      </c>
      <c r="K82" s="16" t="str">
        <f t="shared" si="11"/>
        <v>3DSR20M40VS6668 MS</v>
      </c>
      <c r="L82" s="16" t="str">
        <f t="shared" si="12"/>
        <v>Микросхема</v>
      </c>
      <c r="M82" s="16">
        <f t="shared" si="13"/>
        <v>20</v>
      </c>
    </row>
    <row r="83" spans="1:13" ht="46.9" thickBot="1" x14ac:dyDescent="0.5">
      <c r="A83" s="1">
        <v>83</v>
      </c>
      <c r="B83" s="14" t="s">
        <v>297</v>
      </c>
      <c r="C83" s="14" t="s">
        <v>298</v>
      </c>
      <c r="D83" s="14" t="s">
        <v>29</v>
      </c>
      <c r="E83" s="19"/>
      <c r="F83" s="14" t="s">
        <v>299</v>
      </c>
      <c r="G83" s="14" t="s">
        <v>282</v>
      </c>
      <c r="H83" s="14">
        <v>7</v>
      </c>
      <c r="K83" s="16" t="str">
        <f t="shared" si="11"/>
        <v>IDT79RC64V474 – 200DZI</v>
      </c>
      <c r="L83" s="16" t="str">
        <f t="shared" si="12"/>
        <v>Микросхема</v>
      </c>
      <c r="M83" s="16">
        <f t="shared" si="13"/>
        <v>7</v>
      </c>
    </row>
    <row r="84" spans="1:13" ht="35.25" thickBot="1" x14ac:dyDescent="0.5">
      <c r="A84" s="1">
        <v>84</v>
      </c>
      <c r="B84" s="14" t="s">
        <v>300</v>
      </c>
      <c r="C84" s="14" t="s">
        <v>301</v>
      </c>
      <c r="D84" s="14" t="s">
        <v>29</v>
      </c>
      <c r="E84" s="19"/>
      <c r="F84" s="14" t="s">
        <v>302</v>
      </c>
      <c r="G84" s="14" t="s">
        <v>278</v>
      </c>
      <c r="H84" s="14">
        <v>14</v>
      </c>
      <c r="K84" s="16" t="str">
        <f t="shared" si="11"/>
        <v>RHFL4913KPA-01V (5962F0252401VXC)</v>
      </c>
      <c r="L84" s="16" t="str">
        <f t="shared" si="12"/>
        <v>Микросхема</v>
      </c>
      <c r="M84" s="16">
        <f t="shared" si="13"/>
        <v>14</v>
      </c>
    </row>
    <row r="85" spans="1:13" ht="81.75" thickBot="1" x14ac:dyDescent="0.5">
      <c r="A85" s="1">
        <v>85</v>
      </c>
      <c r="B85" s="14" t="s">
        <v>303</v>
      </c>
      <c r="C85" s="14" t="s">
        <v>304</v>
      </c>
      <c r="D85" s="14" t="s">
        <v>29</v>
      </c>
      <c r="E85" s="19"/>
      <c r="F85" s="14" t="s">
        <v>305</v>
      </c>
      <c r="G85" s="14" t="s">
        <v>306</v>
      </c>
      <c r="H85" s="14">
        <v>14</v>
      </c>
      <c r="K85" s="16" t="str">
        <f t="shared" si="11"/>
        <v>RTAX1000SL-1 CQ352B (5962-0422006QXC)</v>
      </c>
      <c r="L85" s="16" t="str">
        <f t="shared" si="12"/>
        <v>Микросхема</v>
      </c>
      <c r="M85" s="16">
        <f t="shared" si="13"/>
        <v>14</v>
      </c>
    </row>
    <row r="86" spans="1:13" ht="23.65" thickBot="1" x14ac:dyDescent="0.5">
      <c r="A86" s="1">
        <v>86</v>
      </c>
      <c r="B86" s="14" t="s">
        <v>307</v>
      </c>
      <c r="C86" s="14" t="s">
        <v>308</v>
      </c>
      <c r="D86" s="14" t="s">
        <v>309</v>
      </c>
      <c r="E86" s="19"/>
      <c r="F86" s="14" t="s">
        <v>310</v>
      </c>
      <c r="G86" s="14" t="s">
        <v>287</v>
      </c>
      <c r="H86" s="14">
        <v>86</v>
      </c>
      <c r="K86" s="16" t="str">
        <f t="shared" si="11"/>
        <v>LRC-LRF1206-01-R010F</v>
      </c>
      <c r="L86" s="16" t="str">
        <f t="shared" si="12"/>
        <v>Резистор</v>
      </c>
      <c r="M86" s="16">
        <f t="shared" si="13"/>
        <v>86</v>
      </c>
    </row>
    <row r="87" spans="1:13" ht="35.25" thickBot="1" x14ac:dyDescent="0.5">
      <c r="A87" s="1">
        <v>87</v>
      </c>
      <c r="B87" s="14" t="s">
        <v>311</v>
      </c>
      <c r="C87" s="14" t="s">
        <v>295</v>
      </c>
      <c r="D87" s="14" t="s">
        <v>312</v>
      </c>
      <c r="E87" s="19"/>
      <c r="F87" s="14" t="s">
        <v>313</v>
      </c>
      <c r="G87" s="14">
        <f>-55   +125</f>
        <v>70</v>
      </c>
      <c r="H87" s="14">
        <v>7</v>
      </c>
      <c r="K87" s="16" t="str">
        <f t="shared" si="11"/>
        <v>3DMR1M08VS1426 MS</v>
      </c>
      <c r="L87" s="16" t="str">
        <f t="shared" si="12"/>
        <v>Защищенная память</v>
      </c>
      <c r="M87" s="16">
        <f t="shared" si="13"/>
        <v>7</v>
      </c>
    </row>
    <row r="88" spans="1:13" ht="23.65" thickBot="1" x14ac:dyDescent="0.5">
      <c r="A88" s="1">
        <v>88</v>
      </c>
      <c r="B88" s="17" t="s">
        <v>314</v>
      </c>
      <c r="C88" s="17" t="s">
        <v>315</v>
      </c>
      <c r="D88" s="17" t="s">
        <v>316</v>
      </c>
      <c r="E88" s="19"/>
      <c r="F88" s="14" t="s">
        <v>317</v>
      </c>
      <c r="G88" s="17">
        <f>-55 +125</f>
        <v>70</v>
      </c>
      <c r="H88" s="14">
        <v>7</v>
      </c>
      <c r="K88" s="16" t="str">
        <f t="shared" si="11"/>
        <v>LRC-LR2010LF-01-R100F</v>
      </c>
      <c r="L88" s="16" t="str">
        <f t="shared" si="12"/>
        <v>Резисторы</v>
      </c>
      <c r="M88" s="16">
        <f t="shared" si="13"/>
        <v>7</v>
      </c>
    </row>
    <row r="89" spans="1:13" ht="14.65" thickBot="1" x14ac:dyDescent="0.5">
      <c r="A89" s="4">
        <v>89</v>
      </c>
      <c r="B89" s="14" t="s">
        <v>318</v>
      </c>
      <c r="C89" s="14" t="s">
        <v>319</v>
      </c>
      <c r="D89" s="14" t="s">
        <v>320</v>
      </c>
      <c r="E89" s="19"/>
      <c r="F89" s="14" t="s">
        <v>321</v>
      </c>
      <c r="G89" s="14" t="s">
        <v>322</v>
      </c>
      <c r="H89" s="14">
        <v>70</v>
      </c>
      <c r="K89" s="16" t="str">
        <f t="shared" si="11"/>
        <v>Y1624 255R000 T0</v>
      </c>
      <c r="L89" s="16" t="str">
        <f t="shared" si="12"/>
        <v>РЕЗИСТОР</v>
      </c>
      <c r="M89" s="16">
        <f t="shared" si="13"/>
        <v>70</v>
      </c>
    </row>
    <row r="90" spans="1:13" ht="14.65" thickBot="1" x14ac:dyDescent="0.5">
      <c r="A90" s="2">
        <v>90</v>
      </c>
      <c r="B90" s="14" t="s">
        <v>323</v>
      </c>
      <c r="C90" s="14" t="s">
        <v>319</v>
      </c>
      <c r="D90" s="14" t="s">
        <v>320</v>
      </c>
      <c r="E90" s="19"/>
      <c r="F90" s="14" t="s">
        <v>321</v>
      </c>
      <c r="G90" s="14" t="s">
        <v>322</v>
      </c>
      <c r="H90" s="14">
        <v>70</v>
      </c>
      <c r="K90" s="16" t="str">
        <f t="shared" si="11"/>
        <v>Y1624 1K96000 T0</v>
      </c>
      <c r="L90" s="16" t="str">
        <f t="shared" si="12"/>
        <v>РЕЗИСТОР</v>
      </c>
      <c r="M90" s="16">
        <f t="shared" si="13"/>
        <v>70</v>
      </c>
    </row>
    <row r="91" spans="1:13" ht="14.65" thickBot="1" x14ac:dyDescent="0.5">
      <c r="A91" s="2">
        <v>91</v>
      </c>
      <c r="B91" s="14" t="s">
        <v>324</v>
      </c>
      <c r="C91" s="14" t="s">
        <v>325</v>
      </c>
      <c r="D91" s="14" t="s">
        <v>320</v>
      </c>
      <c r="E91" s="19"/>
      <c r="F91" s="14" t="s">
        <v>321</v>
      </c>
      <c r="G91" s="14" t="s">
        <v>322</v>
      </c>
      <c r="H91" s="14">
        <v>32</v>
      </c>
      <c r="K91" s="16" t="str">
        <f t="shared" si="11"/>
        <v xml:space="preserve">PT2010 F*-* 0R1L </v>
      </c>
      <c r="L91" s="16" t="str">
        <f t="shared" si="12"/>
        <v>РЕЗИСТОР</v>
      </c>
      <c r="M91" s="16">
        <f t="shared" si="13"/>
        <v>32</v>
      </c>
    </row>
    <row r="92" spans="1:13" ht="14.65" thickBot="1" x14ac:dyDescent="0.5">
      <c r="A92" s="2">
        <v>92</v>
      </c>
      <c r="B92" s="14" t="s">
        <v>326</v>
      </c>
      <c r="C92" s="14" t="s">
        <v>319</v>
      </c>
      <c r="D92" s="14" t="s">
        <v>320</v>
      </c>
      <c r="E92" s="19"/>
      <c r="F92" s="14" t="s">
        <v>321</v>
      </c>
      <c r="G92" s="14" t="s">
        <v>322</v>
      </c>
      <c r="H92" s="14">
        <v>70</v>
      </c>
      <c r="K92" s="16" t="str">
        <f t="shared" si="11"/>
        <v>Y1624 1K02000T0</v>
      </c>
      <c r="L92" s="16" t="str">
        <f t="shared" si="12"/>
        <v>РЕЗИСТОР</v>
      </c>
      <c r="M92" s="16">
        <f t="shared" si="13"/>
        <v>70</v>
      </c>
    </row>
    <row r="93" spans="1:13" ht="14.65" thickBot="1" x14ac:dyDescent="0.5">
      <c r="A93" s="2">
        <v>93</v>
      </c>
      <c r="B93" s="14" t="s">
        <v>327</v>
      </c>
      <c r="C93" s="14" t="s">
        <v>319</v>
      </c>
      <c r="D93" s="14" t="s">
        <v>320</v>
      </c>
      <c r="E93" s="19"/>
      <c r="F93" s="14" t="s">
        <v>321</v>
      </c>
      <c r="G93" s="14" t="s">
        <v>322</v>
      </c>
      <c r="H93" s="14">
        <v>70</v>
      </c>
      <c r="K93" s="16" t="str">
        <f t="shared" si="11"/>
        <v>Y1624 2K10000T0</v>
      </c>
      <c r="L93" s="16" t="str">
        <f t="shared" si="12"/>
        <v>РЕЗИСТОР</v>
      </c>
      <c r="M93" s="16">
        <f t="shared" si="13"/>
        <v>70</v>
      </c>
    </row>
    <row r="94" spans="1:13" ht="23.65" thickBot="1" x14ac:dyDescent="0.5">
      <c r="A94" s="2">
        <v>94</v>
      </c>
      <c r="B94" s="14" t="s">
        <v>328</v>
      </c>
      <c r="C94" s="14" t="s">
        <v>329</v>
      </c>
      <c r="D94" s="14" t="s">
        <v>330</v>
      </c>
      <c r="E94" s="19"/>
      <c r="F94" s="14" t="s">
        <v>321</v>
      </c>
      <c r="G94" s="14" t="s">
        <v>322</v>
      </c>
      <c r="H94" s="14">
        <v>248</v>
      </c>
      <c r="K94" s="16" t="str">
        <f t="shared" si="11"/>
        <v xml:space="preserve">GRM155 R7 1H 332 K A01 </v>
      </c>
      <c r="L94" s="16" t="str">
        <f t="shared" si="12"/>
        <v>КОНДЕНСАТОР</v>
      </c>
      <c r="M94" s="16">
        <f t="shared" si="13"/>
        <v>248</v>
      </c>
    </row>
    <row r="95" spans="1:13" ht="14.65" thickBot="1" x14ac:dyDescent="0.5">
      <c r="A95" s="2">
        <v>95</v>
      </c>
      <c r="B95" s="14" t="s">
        <v>331</v>
      </c>
      <c r="C95" s="14" t="s">
        <v>329</v>
      </c>
      <c r="D95" s="14" t="s">
        <v>330</v>
      </c>
      <c r="E95" s="19"/>
      <c r="F95" s="14" t="s">
        <v>321</v>
      </c>
      <c r="G95" s="14" t="s">
        <v>322</v>
      </c>
      <c r="H95" s="14">
        <v>7</v>
      </c>
      <c r="K95" s="16" t="str">
        <f t="shared" si="11"/>
        <v>GRM155 5C 1H 221 J A01</v>
      </c>
      <c r="L95" s="16" t="str">
        <f t="shared" si="12"/>
        <v>КОНДЕНСАТОР</v>
      </c>
      <c r="M95" s="16">
        <f t="shared" si="13"/>
        <v>7</v>
      </c>
    </row>
    <row r="96" spans="1:13" ht="23.65" thickBot="1" x14ac:dyDescent="0.5">
      <c r="A96" s="2">
        <v>96</v>
      </c>
      <c r="B96" s="14" t="s">
        <v>332</v>
      </c>
      <c r="C96" s="14" t="s">
        <v>329</v>
      </c>
      <c r="D96" s="14" t="s">
        <v>330</v>
      </c>
      <c r="E96" s="19"/>
      <c r="F96" s="14" t="s">
        <v>321</v>
      </c>
      <c r="G96" s="14" t="s">
        <v>322</v>
      </c>
      <c r="H96" s="14">
        <v>20</v>
      </c>
      <c r="K96" s="16" t="str">
        <f t="shared" si="11"/>
        <v xml:space="preserve">GRM155 R7 1H 102 K A01 </v>
      </c>
      <c r="L96" s="16" t="str">
        <f t="shared" si="12"/>
        <v>КОНДЕНСАТОР</v>
      </c>
      <c r="M96" s="16">
        <f t="shared" si="13"/>
        <v>20</v>
      </c>
    </row>
    <row r="97" spans="1:13" ht="23.65" thickBot="1" x14ac:dyDescent="0.5">
      <c r="A97" s="2">
        <v>97</v>
      </c>
      <c r="B97" s="14" t="s">
        <v>333</v>
      </c>
      <c r="C97" s="14" t="s">
        <v>329</v>
      </c>
      <c r="D97" s="14" t="s">
        <v>330</v>
      </c>
      <c r="E97" s="19"/>
      <c r="F97" s="14" t="s">
        <v>321</v>
      </c>
      <c r="G97" s="14" t="s">
        <v>322</v>
      </c>
      <c r="H97" s="14">
        <v>26</v>
      </c>
      <c r="K97" s="16" t="str">
        <f t="shared" ref="K97:K159" si="14">B97</f>
        <v>GRM155 R7 1H 222 K A01</v>
      </c>
      <c r="L97" s="16" t="str">
        <f t="shared" ref="L97:L159" si="15">D97</f>
        <v>КОНДЕНСАТОР</v>
      </c>
      <c r="M97" s="16">
        <f t="shared" ref="M97:M159" si="16">H97</f>
        <v>26</v>
      </c>
    </row>
    <row r="98" spans="1:13" ht="23.65" thickBot="1" x14ac:dyDescent="0.5">
      <c r="A98" s="2">
        <v>98</v>
      </c>
      <c r="B98" s="14" t="s">
        <v>334</v>
      </c>
      <c r="C98" s="14" t="s">
        <v>329</v>
      </c>
      <c r="D98" s="14" t="s">
        <v>330</v>
      </c>
      <c r="E98" s="19"/>
      <c r="F98" s="14" t="s">
        <v>321</v>
      </c>
      <c r="G98" s="14" t="s">
        <v>322</v>
      </c>
      <c r="H98" s="14">
        <v>1954</v>
      </c>
      <c r="K98" s="16" t="str">
        <f t="shared" si="14"/>
        <v xml:space="preserve">GRM188 R7 1H 104 K A93 </v>
      </c>
      <c r="L98" s="16" t="str">
        <f t="shared" si="15"/>
        <v>КОНДЕНСАТОР</v>
      </c>
      <c r="M98" s="16">
        <f t="shared" si="16"/>
        <v>1954</v>
      </c>
    </row>
    <row r="99" spans="1:13" ht="14.65" thickBot="1" x14ac:dyDescent="0.5">
      <c r="A99" s="2">
        <v>99</v>
      </c>
      <c r="B99" s="14" t="s">
        <v>335</v>
      </c>
      <c r="C99" s="14" t="s">
        <v>329</v>
      </c>
      <c r="D99" s="14" t="s">
        <v>330</v>
      </c>
      <c r="E99" s="19"/>
      <c r="F99" s="14" t="s">
        <v>321</v>
      </c>
      <c r="G99" s="14" t="s">
        <v>322</v>
      </c>
      <c r="H99" s="14">
        <v>419</v>
      </c>
      <c r="K99" s="16" t="str">
        <f t="shared" si="14"/>
        <v xml:space="preserve">GRM219 5C 1H 103 J A01 </v>
      </c>
      <c r="L99" s="16" t="str">
        <f t="shared" si="15"/>
        <v>КОНДЕНСАТОР</v>
      </c>
      <c r="M99" s="16">
        <f t="shared" si="16"/>
        <v>419</v>
      </c>
    </row>
    <row r="100" spans="1:13" ht="23.65" thickBot="1" x14ac:dyDescent="0.5">
      <c r="A100" s="2">
        <v>100</v>
      </c>
      <c r="B100" s="14" t="s">
        <v>336</v>
      </c>
      <c r="C100" s="14" t="s">
        <v>329</v>
      </c>
      <c r="D100" s="14" t="s">
        <v>330</v>
      </c>
      <c r="E100" s="19"/>
      <c r="F100" s="14" t="s">
        <v>321</v>
      </c>
      <c r="G100" s="14" t="s">
        <v>322</v>
      </c>
      <c r="H100" s="14">
        <v>7582</v>
      </c>
      <c r="K100" s="16" t="str">
        <f t="shared" si="14"/>
        <v xml:space="preserve">GRM155 R7 1C 104 K A88 </v>
      </c>
      <c r="L100" s="16" t="str">
        <f t="shared" si="15"/>
        <v>КОНДЕНСАТОР</v>
      </c>
      <c r="M100" s="16">
        <f t="shared" si="16"/>
        <v>7582</v>
      </c>
    </row>
    <row r="101" spans="1:13" ht="14.65" thickBot="1" x14ac:dyDescent="0.5">
      <c r="A101" s="2">
        <v>101</v>
      </c>
      <c r="B101" s="14" t="s">
        <v>337</v>
      </c>
      <c r="C101" s="14" t="s">
        <v>329</v>
      </c>
      <c r="D101" s="14" t="s">
        <v>330</v>
      </c>
      <c r="E101" s="19"/>
      <c r="F101" s="14" t="s">
        <v>321</v>
      </c>
      <c r="G101" s="14" t="s">
        <v>322</v>
      </c>
      <c r="H101" s="14">
        <v>280</v>
      </c>
      <c r="K101" s="16" t="str">
        <f t="shared" si="14"/>
        <v>GRM155 5C 1H 102 J A01</v>
      </c>
      <c r="L101" s="16" t="str">
        <f t="shared" si="15"/>
        <v>КОНДЕНСАТОР</v>
      </c>
      <c r="M101" s="16">
        <f t="shared" si="16"/>
        <v>280</v>
      </c>
    </row>
    <row r="102" spans="1:13" ht="23.65" thickBot="1" x14ac:dyDescent="0.5">
      <c r="A102" s="2">
        <v>102</v>
      </c>
      <c r="B102" s="14" t="s">
        <v>338</v>
      </c>
      <c r="C102" s="14" t="s">
        <v>329</v>
      </c>
      <c r="D102" s="14" t="s">
        <v>330</v>
      </c>
      <c r="E102" s="19"/>
      <c r="F102" s="14" t="s">
        <v>321</v>
      </c>
      <c r="G102" s="14" t="s">
        <v>322</v>
      </c>
      <c r="H102" s="14">
        <v>292</v>
      </c>
      <c r="K102" s="16" t="str">
        <f t="shared" si="14"/>
        <v xml:space="preserve">GRM188 R7 1C 105 K A12 </v>
      </c>
      <c r="L102" s="16" t="str">
        <f t="shared" si="15"/>
        <v>КОНДЕНСАТОР</v>
      </c>
      <c r="M102" s="16">
        <f t="shared" si="16"/>
        <v>292</v>
      </c>
    </row>
    <row r="103" spans="1:13" ht="23.65" thickBot="1" x14ac:dyDescent="0.5">
      <c r="A103" s="2">
        <v>103</v>
      </c>
      <c r="B103" s="14" t="s">
        <v>339</v>
      </c>
      <c r="C103" s="14" t="s">
        <v>329</v>
      </c>
      <c r="D103" s="14" t="s">
        <v>330</v>
      </c>
      <c r="E103" s="19"/>
      <c r="F103" s="14" t="s">
        <v>321</v>
      </c>
      <c r="G103" s="14" t="s">
        <v>322</v>
      </c>
      <c r="H103" s="14">
        <v>64</v>
      </c>
      <c r="K103" s="16" t="str">
        <f t="shared" si="14"/>
        <v>GRM32E R7 2A 225 K A35</v>
      </c>
      <c r="L103" s="16" t="str">
        <f t="shared" si="15"/>
        <v>КОНДЕНСАТОР</v>
      </c>
      <c r="M103" s="16">
        <f t="shared" si="16"/>
        <v>64</v>
      </c>
    </row>
    <row r="104" spans="1:13" ht="23.65" thickBot="1" x14ac:dyDescent="0.5">
      <c r="A104" s="4">
        <v>104</v>
      </c>
      <c r="B104" s="14" t="s">
        <v>340</v>
      </c>
      <c r="C104" s="14" t="s">
        <v>329</v>
      </c>
      <c r="D104" s="14" t="s">
        <v>330</v>
      </c>
      <c r="E104" s="14"/>
      <c r="F104" s="14" t="s">
        <v>321</v>
      </c>
      <c r="G104" s="14" t="s">
        <v>322</v>
      </c>
      <c r="H104" s="14">
        <v>907</v>
      </c>
      <c r="K104" s="16" t="str">
        <f t="shared" si="14"/>
        <v xml:space="preserve">GRM155 R6 1A 105 K E15 </v>
      </c>
      <c r="L104" s="16" t="str">
        <f t="shared" si="15"/>
        <v>КОНДЕНСАТОР</v>
      </c>
      <c r="M104" s="16">
        <f t="shared" si="16"/>
        <v>907</v>
      </c>
    </row>
    <row r="105" spans="1:13" ht="23.65" thickBot="1" x14ac:dyDescent="0.5">
      <c r="A105" s="2">
        <v>105</v>
      </c>
      <c r="B105" s="14" t="s">
        <v>341</v>
      </c>
      <c r="C105" s="14" t="s">
        <v>329</v>
      </c>
      <c r="D105" s="14" t="s">
        <v>330</v>
      </c>
      <c r="E105" s="19"/>
      <c r="F105" s="14" t="s">
        <v>321</v>
      </c>
      <c r="G105" s="14" t="s">
        <v>322</v>
      </c>
      <c r="H105" s="14">
        <v>241</v>
      </c>
      <c r="K105" s="16" t="str">
        <f t="shared" si="14"/>
        <v xml:space="preserve">GRM188 R6 1E 105 K A12 </v>
      </c>
      <c r="L105" s="16" t="str">
        <f t="shared" si="15"/>
        <v>КОНДЕНСАТОР</v>
      </c>
      <c r="M105" s="16">
        <f t="shared" si="16"/>
        <v>241</v>
      </c>
    </row>
    <row r="106" spans="1:13" ht="14.65" thickBot="1" x14ac:dyDescent="0.5">
      <c r="A106" s="2">
        <v>106</v>
      </c>
      <c r="B106" s="14" t="s">
        <v>342</v>
      </c>
      <c r="C106" s="14" t="s">
        <v>329</v>
      </c>
      <c r="D106" s="14" t="s">
        <v>330</v>
      </c>
      <c r="E106" s="19"/>
      <c r="F106" s="14" t="s">
        <v>321</v>
      </c>
      <c r="G106" s="14" t="s">
        <v>322</v>
      </c>
      <c r="H106" s="14">
        <v>7</v>
      </c>
      <c r="K106" s="16" t="str">
        <f t="shared" si="14"/>
        <v>GRM155 5C 1H 331 J A01</v>
      </c>
      <c r="L106" s="16" t="str">
        <f t="shared" si="15"/>
        <v>КОНДЕНСАТОР</v>
      </c>
      <c r="M106" s="16">
        <f t="shared" si="16"/>
        <v>7</v>
      </c>
    </row>
    <row r="107" spans="1:13" ht="23.65" thickBot="1" x14ac:dyDescent="0.5">
      <c r="A107" s="2">
        <v>107</v>
      </c>
      <c r="B107" s="14" t="s">
        <v>343</v>
      </c>
      <c r="C107" s="14" t="s">
        <v>329</v>
      </c>
      <c r="D107" s="14" t="s">
        <v>330</v>
      </c>
      <c r="E107" s="19"/>
      <c r="F107" s="14" t="s">
        <v>321</v>
      </c>
      <c r="G107" s="14" t="s">
        <v>322</v>
      </c>
      <c r="H107" s="14">
        <v>178</v>
      </c>
      <c r="K107" s="16" t="str">
        <f t="shared" si="14"/>
        <v>GRM188 R6 1E 474 K A12</v>
      </c>
      <c r="L107" s="16" t="str">
        <f t="shared" si="15"/>
        <v>КОНДЕНСАТОР</v>
      </c>
      <c r="M107" s="16">
        <f t="shared" si="16"/>
        <v>178</v>
      </c>
    </row>
    <row r="108" spans="1:13" ht="23.65" thickBot="1" x14ac:dyDescent="0.5">
      <c r="A108" s="2">
        <v>108</v>
      </c>
      <c r="B108" s="14" t="s">
        <v>344</v>
      </c>
      <c r="C108" s="14" t="s">
        <v>329</v>
      </c>
      <c r="D108" s="14" t="s">
        <v>330</v>
      </c>
      <c r="E108" s="19"/>
      <c r="F108" s="14" t="s">
        <v>321</v>
      </c>
      <c r="G108" s="14" t="s">
        <v>322</v>
      </c>
      <c r="H108" s="14">
        <v>26</v>
      </c>
      <c r="K108" s="16" t="str">
        <f t="shared" si="14"/>
        <v>GRM32E R6 1A 476 M E20</v>
      </c>
      <c r="L108" s="16" t="str">
        <f t="shared" si="15"/>
        <v>КОНДЕНСАТОР</v>
      </c>
      <c r="M108" s="16">
        <f t="shared" si="16"/>
        <v>26</v>
      </c>
    </row>
    <row r="109" spans="1:13" ht="23.65" thickBot="1" x14ac:dyDescent="0.5">
      <c r="A109" s="2">
        <v>109</v>
      </c>
      <c r="B109" s="14" t="s">
        <v>345</v>
      </c>
      <c r="C109" s="14" t="s">
        <v>329</v>
      </c>
      <c r="D109" s="14" t="s">
        <v>330</v>
      </c>
      <c r="E109" s="19"/>
      <c r="F109" s="14" t="s">
        <v>321</v>
      </c>
      <c r="G109" s="14" t="s">
        <v>322</v>
      </c>
      <c r="H109" s="14">
        <v>140</v>
      </c>
      <c r="K109" s="16" t="str">
        <f t="shared" si="14"/>
        <v>GRM32E R7 1A 226 M E20 M</v>
      </c>
      <c r="L109" s="16" t="str">
        <f t="shared" si="15"/>
        <v>КОНДЕНСАТОР</v>
      </c>
      <c r="M109" s="16">
        <f t="shared" si="16"/>
        <v>140</v>
      </c>
    </row>
    <row r="110" spans="1:13" ht="23.65" thickBot="1" x14ac:dyDescent="0.5">
      <c r="A110" s="2">
        <v>110</v>
      </c>
      <c r="B110" s="14" t="s">
        <v>346</v>
      </c>
      <c r="C110" s="14" t="s">
        <v>329</v>
      </c>
      <c r="D110" s="14" t="s">
        <v>330</v>
      </c>
      <c r="E110" s="19"/>
      <c r="F110" s="14" t="s">
        <v>321</v>
      </c>
      <c r="G110" s="14" t="s">
        <v>322</v>
      </c>
      <c r="H110" s="14">
        <v>7</v>
      </c>
      <c r="K110" s="16" t="str">
        <f t="shared" si="14"/>
        <v>GRM32E R6 1E 226 M E15</v>
      </c>
      <c r="L110" s="16" t="str">
        <f t="shared" si="15"/>
        <v>КОНДЕНСАТОР</v>
      </c>
      <c r="M110" s="16">
        <f t="shared" si="16"/>
        <v>7</v>
      </c>
    </row>
    <row r="111" spans="1:13" ht="23.65" thickBot="1" x14ac:dyDescent="0.5">
      <c r="A111" s="2">
        <v>111</v>
      </c>
      <c r="B111" s="14" t="s">
        <v>347</v>
      </c>
      <c r="C111" s="14" t="s">
        <v>329</v>
      </c>
      <c r="D111" s="14" t="s">
        <v>330</v>
      </c>
      <c r="E111" s="19"/>
      <c r="F111" s="14" t="s">
        <v>321</v>
      </c>
      <c r="G111" s="14" t="s">
        <v>322</v>
      </c>
      <c r="H111" s="14">
        <v>210</v>
      </c>
      <c r="K111" s="16" t="str">
        <f t="shared" si="14"/>
        <v>GRM31C R6 1E 475 K A88</v>
      </c>
      <c r="L111" s="16" t="str">
        <f t="shared" si="15"/>
        <v>КОНДЕНСАТОР</v>
      </c>
      <c r="M111" s="16">
        <f t="shared" si="16"/>
        <v>210</v>
      </c>
    </row>
    <row r="112" spans="1:13" ht="23.65" thickBot="1" x14ac:dyDescent="0.5">
      <c r="A112" s="2">
        <v>112</v>
      </c>
      <c r="B112" s="14" t="s">
        <v>348</v>
      </c>
      <c r="C112" s="14" t="s">
        <v>329</v>
      </c>
      <c r="D112" s="14" t="s">
        <v>330</v>
      </c>
      <c r="E112" s="19"/>
      <c r="F112" s="14" t="s">
        <v>321</v>
      </c>
      <c r="G112" s="14" t="s">
        <v>322</v>
      </c>
      <c r="H112" s="14">
        <v>210</v>
      </c>
      <c r="K112" s="16" t="str">
        <f t="shared" si="14"/>
        <v xml:space="preserve">GRM21B R7 1E 225 K A73 </v>
      </c>
      <c r="L112" s="16" t="str">
        <f t="shared" si="15"/>
        <v>КОНДЕНСАТОР</v>
      </c>
      <c r="M112" s="16">
        <f t="shared" si="16"/>
        <v>210</v>
      </c>
    </row>
    <row r="113" spans="1:13" ht="23.65" thickBot="1" x14ac:dyDescent="0.5">
      <c r="A113" s="2">
        <v>113</v>
      </c>
      <c r="B113" s="14" t="s">
        <v>349</v>
      </c>
      <c r="C113" s="14" t="s">
        <v>329</v>
      </c>
      <c r="D113" s="14" t="s">
        <v>330</v>
      </c>
      <c r="E113" s="19"/>
      <c r="F113" s="14" t="s">
        <v>321</v>
      </c>
      <c r="G113" s="14" t="s">
        <v>322</v>
      </c>
      <c r="H113" s="14">
        <v>121</v>
      </c>
      <c r="K113" s="16" t="str">
        <f t="shared" si="14"/>
        <v xml:space="preserve">GRM31C R7 1H 475 K A12 </v>
      </c>
      <c r="L113" s="16" t="str">
        <f t="shared" si="15"/>
        <v>КОНДЕНСАТОР</v>
      </c>
      <c r="M113" s="16">
        <f t="shared" si="16"/>
        <v>121</v>
      </c>
    </row>
    <row r="114" spans="1:13" ht="23.65" thickBot="1" x14ac:dyDescent="0.5">
      <c r="A114" s="2">
        <v>114</v>
      </c>
      <c r="B114" s="14" t="s">
        <v>350</v>
      </c>
      <c r="C114" s="14" t="s">
        <v>329</v>
      </c>
      <c r="D114" s="14" t="s">
        <v>330</v>
      </c>
      <c r="E114" s="19"/>
      <c r="F114" s="14" t="s">
        <v>321</v>
      </c>
      <c r="G114" s="14" t="s">
        <v>322</v>
      </c>
      <c r="H114" s="14">
        <v>13</v>
      </c>
      <c r="K114" s="16" t="str">
        <f t="shared" si="14"/>
        <v xml:space="preserve">GRM155 R6 1A 224 K E19 </v>
      </c>
      <c r="L114" s="16" t="str">
        <f t="shared" si="15"/>
        <v>КОНДЕНСАТОР</v>
      </c>
      <c r="M114" s="16">
        <f t="shared" si="16"/>
        <v>13</v>
      </c>
    </row>
    <row r="115" spans="1:13" ht="23.65" thickBot="1" x14ac:dyDescent="0.5">
      <c r="A115" s="2">
        <v>115</v>
      </c>
      <c r="B115" s="14" t="s">
        <v>351</v>
      </c>
      <c r="C115" s="14" t="s">
        <v>329</v>
      </c>
      <c r="D115" s="14" t="s">
        <v>330</v>
      </c>
      <c r="E115" s="19"/>
      <c r="F115" s="14" t="s">
        <v>321</v>
      </c>
      <c r="G115" s="14" t="s">
        <v>322</v>
      </c>
      <c r="H115" s="14">
        <v>26</v>
      </c>
      <c r="K115" s="16" t="str">
        <f t="shared" si="14"/>
        <v>GRM31B R7 2J 103 K W01</v>
      </c>
      <c r="L115" s="16" t="str">
        <f t="shared" si="15"/>
        <v>КОНДЕНСАТОР</v>
      </c>
      <c r="M115" s="16">
        <f t="shared" si="16"/>
        <v>26</v>
      </c>
    </row>
    <row r="116" spans="1:13" ht="23.65" thickBot="1" x14ac:dyDescent="0.5">
      <c r="A116" s="2">
        <v>116</v>
      </c>
      <c r="B116" s="14" t="s">
        <v>352</v>
      </c>
      <c r="C116" s="14" t="s">
        <v>329</v>
      </c>
      <c r="D116" s="14" t="s">
        <v>330</v>
      </c>
      <c r="E116" s="19"/>
      <c r="F116" s="14" t="s">
        <v>321</v>
      </c>
      <c r="G116" s="14" t="s">
        <v>322</v>
      </c>
      <c r="H116" s="14">
        <v>7</v>
      </c>
      <c r="K116" s="16" t="str">
        <f t="shared" si="14"/>
        <v xml:space="preserve">GRM32E R7 YA 106 K A12 </v>
      </c>
      <c r="L116" s="16" t="str">
        <f t="shared" si="15"/>
        <v>КОНДЕНСАТОР</v>
      </c>
      <c r="M116" s="16">
        <f t="shared" si="16"/>
        <v>7</v>
      </c>
    </row>
    <row r="117" spans="1:13" ht="23.65" thickBot="1" x14ac:dyDescent="0.5">
      <c r="A117" s="2">
        <v>117</v>
      </c>
      <c r="B117" s="14" t="s">
        <v>353</v>
      </c>
      <c r="C117" s="14" t="s">
        <v>329</v>
      </c>
      <c r="D117" s="14" t="s">
        <v>330</v>
      </c>
      <c r="E117" s="19"/>
      <c r="F117" s="14" t="s">
        <v>321</v>
      </c>
      <c r="G117" s="14" t="s">
        <v>322</v>
      </c>
      <c r="H117" s="14">
        <v>70</v>
      </c>
      <c r="K117" s="16" t="str">
        <f t="shared" si="14"/>
        <v xml:space="preserve">GRM188 R7 1E 105 K A12 </v>
      </c>
      <c r="L117" s="16" t="str">
        <f t="shared" si="15"/>
        <v>КОНДЕНСАТОР</v>
      </c>
      <c r="M117" s="16">
        <f t="shared" si="16"/>
        <v>70</v>
      </c>
    </row>
    <row r="118" spans="1:13" ht="23.65" thickBot="1" x14ac:dyDescent="0.5">
      <c r="A118" s="2">
        <v>118</v>
      </c>
      <c r="B118" s="14" t="s">
        <v>354</v>
      </c>
      <c r="C118" s="14" t="s">
        <v>329</v>
      </c>
      <c r="D118" s="14" t="s">
        <v>330</v>
      </c>
      <c r="E118" s="19"/>
      <c r="F118" s="14" t="s">
        <v>321</v>
      </c>
      <c r="G118" s="14" t="s">
        <v>322</v>
      </c>
      <c r="H118" s="14">
        <v>39</v>
      </c>
      <c r="K118" s="16" t="str">
        <f t="shared" si="14"/>
        <v xml:space="preserve">GRM21A R7 2A 224 K AC5 </v>
      </c>
      <c r="L118" s="16" t="str">
        <f t="shared" si="15"/>
        <v>КОНДЕНСАТОР</v>
      </c>
      <c r="M118" s="16">
        <f t="shared" si="16"/>
        <v>39</v>
      </c>
    </row>
    <row r="119" spans="1:13" ht="23.65" thickBot="1" x14ac:dyDescent="0.5">
      <c r="A119" s="5">
        <v>150</v>
      </c>
      <c r="B119" s="14" t="s">
        <v>363</v>
      </c>
      <c r="C119" s="14" t="s">
        <v>364</v>
      </c>
      <c r="D119" s="14" t="s">
        <v>365</v>
      </c>
      <c r="E119" s="19"/>
      <c r="F119" s="14" t="s">
        <v>366</v>
      </c>
      <c r="G119" s="14" t="s">
        <v>355</v>
      </c>
      <c r="H119" s="14">
        <v>121</v>
      </c>
      <c r="K119" s="16" t="str">
        <f t="shared" si="14"/>
        <v xml:space="preserve"> EB13C5 K2H-16.384M </v>
      </c>
      <c r="L119" s="16" t="str">
        <f t="shared" si="15"/>
        <v>ГЕНЕРАТОР</v>
      </c>
      <c r="M119" s="16">
        <f t="shared" si="16"/>
        <v>121</v>
      </c>
    </row>
    <row r="120" spans="1:13" ht="23.65" thickBot="1" x14ac:dyDescent="0.5">
      <c r="A120" s="6">
        <v>151</v>
      </c>
      <c r="B120" s="14" t="s">
        <v>367</v>
      </c>
      <c r="C120" s="14" t="s">
        <v>368</v>
      </c>
      <c r="D120" s="14" t="s">
        <v>365</v>
      </c>
      <c r="E120" s="19"/>
      <c r="F120" s="14" t="s">
        <v>362</v>
      </c>
      <c r="G120" s="14" t="s">
        <v>355</v>
      </c>
      <c r="H120" s="14">
        <v>7</v>
      </c>
      <c r="K120" s="16" t="str">
        <f t="shared" si="14"/>
        <v xml:space="preserve"> 20.0MHZ CFPT-9301 FX B LF </v>
      </c>
      <c r="L120" s="16" t="str">
        <f t="shared" si="15"/>
        <v>ГЕНЕРАТОР</v>
      </c>
      <c r="M120" s="16">
        <f t="shared" si="16"/>
        <v>7</v>
      </c>
    </row>
    <row r="121" spans="1:13" ht="23.65" thickBot="1" x14ac:dyDescent="0.5">
      <c r="A121" s="6">
        <v>152</v>
      </c>
      <c r="B121" s="14" t="s">
        <v>369</v>
      </c>
      <c r="C121" s="14" t="s">
        <v>370</v>
      </c>
      <c r="D121" s="14" t="s">
        <v>371</v>
      </c>
      <c r="E121" s="19"/>
      <c r="F121" s="14" t="s">
        <v>362</v>
      </c>
      <c r="G121" s="14" t="s">
        <v>355</v>
      </c>
      <c r="H121" s="14">
        <v>70</v>
      </c>
      <c r="K121" s="16" t="str">
        <f t="shared" si="14"/>
        <v xml:space="preserve">MF-NSMF020 </v>
      </c>
      <c r="L121" s="16" t="str">
        <f t="shared" si="15"/>
        <v>ПРЕДОХРАНИТЕЛЬ</v>
      </c>
      <c r="M121" s="16">
        <f t="shared" si="16"/>
        <v>70</v>
      </c>
    </row>
    <row r="122" spans="1:13" ht="23.65" thickBot="1" x14ac:dyDescent="0.5">
      <c r="A122" s="6">
        <v>153</v>
      </c>
      <c r="B122" s="14" t="s">
        <v>372</v>
      </c>
      <c r="C122" s="14" t="s">
        <v>370</v>
      </c>
      <c r="D122" s="14" t="s">
        <v>371</v>
      </c>
      <c r="E122" s="19"/>
      <c r="F122" s="14" t="s">
        <v>373</v>
      </c>
      <c r="G122" s="14" t="s">
        <v>355</v>
      </c>
      <c r="H122" s="14">
        <v>7</v>
      </c>
      <c r="K122" s="16" t="str">
        <f t="shared" si="14"/>
        <v xml:space="preserve">MF-NSMF150 </v>
      </c>
      <c r="L122" s="16" t="str">
        <f t="shared" si="15"/>
        <v>ПРЕДОХРАНИТЕЛЬ</v>
      </c>
      <c r="M122" s="16">
        <f t="shared" si="16"/>
        <v>7</v>
      </c>
    </row>
    <row r="123" spans="1:13" ht="23.65" thickBot="1" x14ac:dyDescent="0.5">
      <c r="A123" s="6">
        <v>154</v>
      </c>
      <c r="B123" s="14" t="s">
        <v>374</v>
      </c>
      <c r="C123" s="14" t="s">
        <v>370</v>
      </c>
      <c r="D123" s="14" t="s">
        <v>371</v>
      </c>
      <c r="E123" s="19"/>
      <c r="F123" s="14" t="s">
        <v>373</v>
      </c>
      <c r="G123" s="14" t="s">
        <v>355</v>
      </c>
      <c r="H123" s="14">
        <v>13</v>
      </c>
      <c r="K123" s="16" t="str">
        <f t="shared" si="14"/>
        <v xml:space="preserve"> MF-SMDF050 </v>
      </c>
      <c r="L123" s="16" t="str">
        <f t="shared" si="15"/>
        <v>ПРЕДОХРАНИТЕЛЬ</v>
      </c>
      <c r="M123" s="16">
        <f t="shared" si="16"/>
        <v>13</v>
      </c>
    </row>
    <row r="124" spans="1:13" ht="23.65" thickBot="1" x14ac:dyDescent="0.5">
      <c r="A124" s="6">
        <v>155</v>
      </c>
      <c r="B124" s="14" t="s">
        <v>375</v>
      </c>
      <c r="C124" s="14" t="s">
        <v>370</v>
      </c>
      <c r="D124" s="14" t="s">
        <v>371</v>
      </c>
      <c r="E124" s="19"/>
      <c r="F124" s="14" t="s">
        <v>373</v>
      </c>
      <c r="G124" s="14" t="s">
        <v>355</v>
      </c>
      <c r="H124" s="14">
        <v>64</v>
      </c>
      <c r="K124" s="16" t="str">
        <f t="shared" si="14"/>
        <v xml:space="preserve"> MF-NSMF012 </v>
      </c>
      <c r="L124" s="16" t="str">
        <f t="shared" si="15"/>
        <v>ПРЕДОХРАНИТЕЛЬ</v>
      </c>
      <c r="M124" s="16">
        <f t="shared" si="16"/>
        <v>64</v>
      </c>
    </row>
    <row r="125" spans="1:13" ht="23.65" thickBot="1" x14ac:dyDescent="0.5">
      <c r="A125" s="6">
        <v>156</v>
      </c>
      <c r="B125" s="14" t="s">
        <v>376</v>
      </c>
      <c r="C125" s="14" t="s">
        <v>370</v>
      </c>
      <c r="D125" s="14" t="s">
        <v>371</v>
      </c>
      <c r="E125" s="19"/>
      <c r="F125" s="14" t="s">
        <v>373</v>
      </c>
      <c r="G125" s="14" t="s">
        <v>355</v>
      </c>
      <c r="H125" s="14">
        <v>51</v>
      </c>
      <c r="K125" s="16" t="str">
        <f t="shared" si="14"/>
        <v xml:space="preserve">MF-MSMF050 </v>
      </c>
      <c r="L125" s="16" t="str">
        <f t="shared" si="15"/>
        <v>ПРЕДОХРАНИТЕЛЬ</v>
      </c>
      <c r="M125" s="16">
        <f t="shared" si="16"/>
        <v>51</v>
      </c>
    </row>
    <row r="126" spans="1:13" ht="23.65" thickBot="1" x14ac:dyDescent="0.5">
      <c r="A126" s="6">
        <v>157</v>
      </c>
      <c r="B126" s="14" t="s">
        <v>377</v>
      </c>
      <c r="C126" s="14" t="s">
        <v>370</v>
      </c>
      <c r="D126" s="14" t="s">
        <v>371</v>
      </c>
      <c r="E126" s="19"/>
      <c r="F126" s="14" t="s">
        <v>373</v>
      </c>
      <c r="G126" s="14" t="s">
        <v>355</v>
      </c>
      <c r="H126" s="14">
        <v>7</v>
      </c>
      <c r="K126" s="16" t="str">
        <f t="shared" si="14"/>
        <v xml:space="preserve"> MF-MSMF075 </v>
      </c>
      <c r="L126" s="16" t="str">
        <f t="shared" si="15"/>
        <v>ПРЕДОХРАНИТЕЛЬ</v>
      </c>
      <c r="M126" s="16">
        <f t="shared" si="16"/>
        <v>7</v>
      </c>
    </row>
    <row r="127" spans="1:13" ht="23.65" thickBot="1" x14ac:dyDescent="0.5">
      <c r="A127" s="6">
        <v>158</v>
      </c>
      <c r="B127" s="14" t="s">
        <v>378</v>
      </c>
      <c r="C127" s="14" t="s">
        <v>370</v>
      </c>
      <c r="D127" s="14" t="s">
        <v>371</v>
      </c>
      <c r="E127" s="19"/>
      <c r="F127" s="14" t="s">
        <v>373</v>
      </c>
      <c r="G127" s="14" t="s">
        <v>355</v>
      </c>
      <c r="H127" s="14">
        <v>7</v>
      </c>
      <c r="K127" s="16" t="str">
        <f t="shared" si="14"/>
        <v xml:space="preserve">MF-SMDF150 </v>
      </c>
      <c r="L127" s="16" t="str">
        <f t="shared" si="15"/>
        <v>ПРЕДОХРАНИТЕЛЬ</v>
      </c>
      <c r="M127" s="16">
        <f t="shared" si="16"/>
        <v>7</v>
      </c>
    </row>
    <row r="128" spans="1:13" ht="23.65" thickBot="1" x14ac:dyDescent="0.5">
      <c r="A128" s="6">
        <v>159</v>
      </c>
      <c r="B128" s="14" t="s">
        <v>379</v>
      </c>
      <c r="C128" s="14" t="s">
        <v>380</v>
      </c>
      <c r="D128" s="14" t="s">
        <v>381</v>
      </c>
      <c r="E128" s="19"/>
      <c r="F128" s="14" t="s">
        <v>382</v>
      </c>
      <c r="G128" s="14" t="s">
        <v>355</v>
      </c>
      <c r="H128" s="14">
        <v>7</v>
      </c>
      <c r="K128" s="16" t="str">
        <f t="shared" si="14"/>
        <v xml:space="preserve">CDRH127/LDNP-330M </v>
      </c>
      <c r="L128" s="16" t="str">
        <f t="shared" si="15"/>
        <v>КАТУШКА ИНДУКТИВНОСТИ</v>
      </c>
      <c r="M128" s="16">
        <f t="shared" si="16"/>
        <v>7</v>
      </c>
    </row>
    <row r="129" spans="1:13" ht="23.65" thickBot="1" x14ac:dyDescent="0.5">
      <c r="A129" s="6">
        <v>160</v>
      </c>
      <c r="B129" s="14" t="s">
        <v>383</v>
      </c>
      <c r="C129" s="14" t="s">
        <v>384</v>
      </c>
      <c r="D129" s="14" t="s">
        <v>381</v>
      </c>
      <c r="E129" s="19"/>
      <c r="F129" s="14" t="s">
        <v>358</v>
      </c>
      <c r="G129" s="14" t="s">
        <v>355</v>
      </c>
      <c r="H129" s="14">
        <v>13</v>
      </c>
      <c r="K129" s="16" t="str">
        <f t="shared" si="14"/>
        <v xml:space="preserve"> 49151C</v>
      </c>
      <c r="L129" s="16" t="str">
        <f t="shared" si="15"/>
        <v>КАТУШКА ИНДУКТИВНОСТИ</v>
      </c>
      <c r="M129" s="16">
        <f t="shared" si="16"/>
        <v>13</v>
      </c>
    </row>
    <row r="130" spans="1:13" ht="14.25" customHeight="1" thickBot="1" x14ac:dyDescent="0.5">
      <c r="A130" s="6">
        <v>161</v>
      </c>
      <c r="B130" s="14" t="s">
        <v>385</v>
      </c>
      <c r="C130" s="14" t="s">
        <v>384</v>
      </c>
      <c r="D130" s="14" t="s">
        <v>381</v>
      </c>
      <c r="E130" s="19"/>
      <c r="F130" s="14" t="s">
        <v>358</v>
      </c>
      <c r="G130" s="14" t="s">
        <v>355</v>
      </c>
      <c r="H130" s="14">
        <v>13</v>
      </c>
      <c r="K130" s="16" t="str">
        <f t="shared" si="14"/>
        <v xml:space="preserve">46223C </v>
      </c>
      <c r="L130" s="16" t="str">
        <f t="shared" si="15"/>
        <v>КАТУШКА ИНДУКТИВНОСТИ</v>
      </c>
      <c r="M130" s="16">
        <f t="shared" si="16"/>
        <v>13</v>
      </c>
    </row>
    <row r="131" spans="1:13" ht="23.65" thickBot="1" x14ac:dyDescent="0.5">
      <c r="A131" s="6">
        <v>162</v>
      </c>
      <c r="B131" s="14" t="s">
        <v>386</v>
      </c>
      <c r="C131" s="14" t="s">
        <v>384</v>
      </c>
      <c r="D131" s="14" t="s">
        <v>381</v>
      </c>
      <c r="E131" s="19"/>
      <c r="F131" s="14" t="s">
        <v>387</v>
      </c>
      <c r="G131" s="14" t="s">
        <v>355</v>
      </c>
      <c r="H131" s="14">
        <v>7</v>
      </c>
      <c r="K131" s="16" t="str">
        <f t="shared" si="14"/>
        <v xml:space="preserve">49470SC </v>
      </c>
      <c r="L131" s="16" t="str">
        <f t="shared" si="15"/>
        <v>КАТУШКА ИНДУКТИВНОСТИ</v>
      </c>
      <c r="M131" s="16">
        <f t="shared" si="16"/>
        <v>7</v>
      </c>
    </row>
    <row r="132" spans="1:13" ht="23.65" thickBot="1" x14ac:dyDescent="0.5">
      <c r="A132" s="6">
        <v>163</v>
      </c>
      <c r="B132" s="14" t="s">
        <v>388</v>
      </c>
      <c r="C132" s="14" t="s">
        <v>389</v>
      </c>
      <c r="D132" s="14" t="s">
        <v>390</v>
      </c>
      <c r="E132" s="19"/>
      <c r="F132" s="14" t="s">
        <v>391</v>
      </c>
      <c r="G132" s="14" t="s">
        <v>355</v>
      </c>
      <c r="H132" s="14">
        <v>13</v>
      </c>
      <c r="K132" s="16" t="str">
        <f t="shared" si="14"/>
        <v xml:space="preserve">B64290L0044X087 </v>
      </c>
      <c r="L132" s="16" t="str">
        <f t="shared" si="15"/>
        <v>СЕРДЕЧНИК</v>
      </c>
      <c r="M132" s="16">
        <f t="shared" si="16"/>
        <v>13</v>
      </c>
    </row>
    <row r="133" spans="1:13" ht="35.25" thickBot="1" x14ac:dyDescent="0.5">
      <c r="A133" s="6">
        <v>164</v>
      </c>
      <c r="B133" s="14" t="s">
        <v>392</v>
      </c>
      <c r="C133" s="14" t="s">
        <v>393</v>
      </c>
      <c r="D133" s="14" t="s">
        <v>394</v>
      </c>
      <c r="E133" s="19"/>
      <c r="F133" s="14" t="s">
        <v>156</v>
      </c>
      <c r="G133" s="14" t="s">
        <v>355</v>
      </c>
      <c r="H133" s="14">
        <v>20</v>
      </c>
      <c r="K133" s="16" t="str">
        <f t="shared" si="14"/>
        <v xml:space="preserve"> 74LCX14M</v>
      </c>
      <c r="L133" s="16" t="str">
        <f t="shared" si="15"/>
        <v>6-ти канальный инвертор на триггерах Шмитта</v>
      </c>
      <c r="M133" s="16">
        <f t="shared" si="16"/>
        <v>20</v>
      </c>
    </row>
    <row r="134" spans="1:13" ht="46.9" thickBot="1" x14ac:dyDescent="0.5">
      <c r="A134" s="5">
        <v>165</v>
      </c>
      <c r="B134" s="14" t="s">
        <v>395</v>
      </c>
      <c r="C134" s="14" t="s">
        <v>393</v>
      </c>
      <c r="D134" s="14" t="s">
        <v>396</v>
      </c>
      <c r="E134" s="19"/>
      <c r="F134" s="14" t="s">
        <v>397</v>
      </c>
      <c r="G134" s="14" t="s">
        <v>355</v>
      </c>
      <c r="H134" s="14">
        <v>45</v>
      </c>
      <c r="K134" s="16" t="str">
        <f t="shared" si="14"/>
        <v xml:space="preserve"> 74LCX126M </v>
      </c>
      <c r="L134" s="16" t="str">
        <f t="shared" si="15"/>
        <v>8-канальный быстродействующий буфер с Z-состоянием выходов</v>
      </c>
      <c r="M134" s="16">
        <f t="shared" si="16"/>
        <v>45</v>
      </c>
    </row>
    <row r="135" spans="1:13" ht="23.65" thickBot="1" x14ac:dyDescent="0.5">
      <c r="A135" s="6">
        <v>166</v>
      </c>
      <c r="B135" s="14" t="s">
        <v>398</v>
      </c>
      <c r="C135" s="14" t="s">
        <v>399</v>
      </c>
      <c r="D135" s="14" t="s">
        <v>400</v>
      </c>
      <c r="E135" s="19"/>
      <c r="F135" s="14" t="s">
        <v>401</v>
      </c>
      <c r="G135" s="14" t="s">
        <v>355</v>
      </c>
      <c r="H135" s="14">
        <v>26</v>
      </c>
      <c r="K135" s="16" t="str">
        <f t="shared" si="14"/>
        <v xml:space="preserve"> TS3704ID </v>
      </c>
      <c r="L135" s="16" t="str">
        <f t="shared" si="15"/>
        <v>Компаратор</v>
      </c>
      <c r="M135" s="16">
        <f t="shared" si="16"/>
        <v>26</v>
      </c>
    </row>
    <row r="136" spans="1:13" ht="35.25" thickBot="1" x14ac:dyDescent="0.5">
      <c r="A136" s="6">
        <v>167</v>
      </c>
      <c r="B136" s="14" t="s">
        <v>402</v>
      </c>
      <c r="C136" s="14" t="s">
        <v>393</v>
      </c>
      <c r="D136" s="14" t="s">
        <v>394</v>
      </c>
      <c r="E136" s="19"/>
      <c r="F136" s="14" t="s">
        <v>401</v>
      </c>
      <c r="G136" s="14" t="s">
        <v>355</v>
      </c>
      <c r="H136" s="14">
        <v>13</v>
      </c>
      <c r="K136" s="16" t="str">
        <f t="shared" si="14"/>
        <v xml:space="preserve">74LCX541WM </v>
      </c>
      <c r="L136" s="16" t="str">
        <f t="shared" si="15"/>
        <v>6-ти канальный инвертор на триггерах Шмитта</v>
      </c>
      <c r="M136" s="16">
        <f t="shared" si="16"/>
        <v>13</v>
      </c>
    </row>
    <row r="137" spans="1:13" ht="23.65" thickBot="1" x14ac:dyDescent="0.5">
      <c r="A137" s="6">
        <v>168</v>
      </c>
      <c r="B137" s="14" t="s">
        <v>403</v>
      </c>
      <c r="C137" s="14" t="s">
        <v>404</v>
      </c>
      <c r="D137" s="14" t="s">
        <v>405</v>
      </c>
      <c r="E137" s="19"/>
      <c r="F137" s="14" t="s">
        <v>401</v>
      </c>
      <c r="G137" s="14" t="s">
        <v>355</v>
      </c>
      <c r="H137" s="14">
        <v>7</v>
      </c>
      <c r="K137" s="16" t="str">
        <f t="shared" si="14"/>
        <v>MAX8869EUE33</v>
      </c>
      <c r="L137" s="16" t="str">
        <f t="shared" si="15"/>
        <v>Линейный ста-билизатор (LDO)</v>
      </c>
      <c r="M137" s="16">
        <f t="shared" si="16"/>
        <v>7</v>
      </c>
    </row>
    <row r="138" spans="1:13" ht="23.65" thickBot="1" x14ac:dyDescent="0.5">
      <c r="A138" s="6">
        <v>169</v>
      </c>
      <c r="B138" s="14" t="s">
        <v>406</v>
      </c>
      <c r="C138" s="14" t="s">
        <v>407</v>
      </c>
      <c r="D138" s="14" t="s">
        <v>101</v>
      </c>
      <c r="E138" s="19"/>
      <c r="F138" s="14" t="s">
        <v>401</v>
      </c>
      <c r="G138" s="14" t="s">
        <v>355</v>
      </c>
      <c r="H138" s="14">
        <v>7</v>
      </c>
      <c r="K138" s="16" t="str">
        <f t="shared" si="14"/>
        <v xml:space="preserve">AX1000-CQ352M </v>
      </c>
      <c r="L138" s="16" t="str">
        <f t="shared" si="15"/>
        <v>ПЛИС</v>
      </c>
      <c r="M138" s="16">
        <f t="shared" si="16"/>
        <v>7</v>
      </c>
    </row>
    <row r="139" spans="1:13" ht="35.25" thickBot="1" x14ac:dyDescent="0.5">
      <c r="A139" s="6">
        <v>170</v>
      </c>
      <c r="B139" s="14" t="s">
        <v>408</v>
      </c>
      <c r="C139" s="14" t="s">
        <v>409</v>
      </c>
      <c r="D139" s="14" t="s">
        <v>410</v>
      </c>
      <c r="E139" s="19"/>
      <c r="F139" s="14" t="s">
        <v>401</v>
      </c>
      <c r="G139" s="14" t="s">
        <v>355</v>
      </c>
      <c r="H139" s="14">
        <v>70</v>
      </c>
      <c r="K139" s="16" t="str">
        <f t="shared" si="14"/>
        <v xml:space="preserve">ADP3336ARMZ </v>
      </c>
      <c r="L139" s="16" t="str">
        <f t="shared" si="15"/>
        <v>Регулируемый линейный ста-билизатор напряжения</v>
      </c>
      <c r="M139" s="16">
        <f t="shared" si="16"/>
        <v>70</v>
      </c>
    </row>
    <row r="140" spans="1:13" ht="23.25" x14ac:dyDescent="0.45">
      <c r="A140" s="11">
        <v>171</v>
      </c>
      <c r="B140" s="14" t="s">
        <v>411</v>
      </c>
      <c r="C140" s="14" t="s">
        <v>409</v>
      </c>
      <c r="D140" s="14" t="s">
        <v>412</v>
      </c>
      <c r="E140" s="19"/>
      <c r="F140" s="14" t="s">
        <v>413</v>
      </c>
      <c r="G140" s="14" t="s">
        <v>355</v>
      </c>
      <c r="H140" s="14">
        <v>70</v>
      </c>
      <c r="K140" s="16" t="str">
        <f t="shared" si="14"/>
        <v xml:space="preserve">AD7691BRMZ </v>
      </c>
      <c r="L140" s="16" t="str">
        <f t="shared" si="15"/>
        <v>АЦП 18- разрядный</v>
      </c>
      <c r="M140" s="16">
        <f t="shared" si="16"/>
        <v>70</v>
      </c>
    </row>
    <row r="141" spans="1:13" ht="46.9" thickBot="1" x14ac:dyDescent="0.5">
      <c r="A141" s="6">
        <v>172</v>
      </c>
      <c r="B141" s="14" t="s">
        <v>414</v>
      </c>
      <c r="C141" s="14" t="s">
        <v>409</v>
      </c>
      <c r="D141" s="14" t="s">
        <v>415</v>
      </c>
      <c r="E141" s="19"/>
      <c r="F141" s="14" t="s">
        <v>401</v>
      </c>
      <c r="G141" s="14" t="s">
        <v>355</v>
      </c>
      <c r="H141" s="14">
        <v>70</v>
      </c>
      <c r="K141" s="16" t="str">
        <f t="shared" si="14"/>
        <v>AD8221BR</v>
      </c>
      <c r="L141" s="16" t="str">
        <f t="shared" si="15"/>
        <v>Усилитель, с программируемым коэффициентом усиления</v>
      </c>
      <c r="M141" s="16">
        <f t="shared" si="16"/>
        <v>70</v>
      </c>
    </row>
    <row r="142" spans="1:13" ht="23.65" thickBot="1" x14ac:dyDescent="0.5">
      <c r="A142" s="6">
        <v>173</v>
      </c>
      <c r="B142" s="14" t="s">
        <v>416</v>
      </c>
      <c r="C142" s="14" t="s">
        <v>409</v>
      </c>
      <c r="D142" s="14" t="s">
        <v>417</v>
      </c>
      <c r="E142" s="19"/>
      <c r="F142" s="14" t="s">
        <v>356</v>
      </c>
      <c r="G142" s="14" t="s">
        <v>355</v>
      </c>
      <c r="H142" s="14">
        <v>146</v>
      </c>
      <c r="K142" s="16" t="str">
        <f t="shared" si="14"/>
        <v xml:space="preserve">ADG452BRUZ </v>
      </c>
      <c r="L142" s="16" t="str">
        <f t="shared" si="15"/>
        <v>4-канальный ключ</v>
      </c>
      <c r="M142" s="16">
        <f t="shared" si="16"/>
        <v>146</v>
      </c>
    </row>
    <row r="143" spans="1:13" ht="23.65" thickBot="1" x14ac:dyDescent="0.5">
      <c r="A143" s="6">
        <v>174</v>
      </c>
      <c r="B143" s="14" t="s">
        <v>418</v>
      </c>
      <c r="C143" s="14" t="s">
        <v>409</v>
      </c>
      <c r="D143" s="14" t="s">
        <v>419</v>
      </c>
      <c r="E143" s="19"/>
      <c r="F143" s="14" t="s">
        <v>361</v>
      </c>
      <c r="G143" s="14" t="s">
        <v>355</v>
      </c>
      <c r="H143" s="14">
        <v>83</v>
      </c>
      <c r="K143" s="16" t="str">
        <f t="shared" si="14"/>
        <v xml:space="preserve">ADUM1402BRWZ </v>
      </c>
      <c r="L143" s="16" t="str">
        <f t="shared" si="15"/>
        <v>Цифровой гальваниче-ский изолятор</v>
      </c>
      <c r="M143" s="16">
        <f t="shared" si="16"/>
        <v>83</v>
      </c>
    </row>
    <row r="144" spans="1:13" ht="23.65" thickBot="1" x14ac:dyDescent="0.5">
      <c r="A144" s="6">
        <v>175</v>
      </c>
      <c r="B144" s="14" t="s">
        <v>420</v>
      </c>
      <c r="C144" s="14" t="s">
        <v>421</v>
      </c>
      <c r="D144" s="14" t="s">
        <v>422</v>
      </c>
      <c r="E144" s="19"/>
      <c r="F144" s="14" t="s">
        <v>423</v>
      </c>
      <c r="G144" s="14" t="s">
        <v>355</v>
      </c>
      <c r="H144" s="14">
        <v>7</v>
      </c>
      <c r="K144" s="16" t="str">
        <f t="shared" si="14"/>
        <v>HI-1575 PQIF</v>
      </c>
      <c r="L144" s="16" t="str">
        <f t="shared" si="15"/>
        <v>Приёмопередатчик MIL-STD 1553</v>
      </c>
      <c r="M144" s="16">
        <f t="shared" si="16"/>
        <v>7</v>
      </c>
    </row>
    <row r="145" spans="1:13" ht="23.65" thickBot="1" x14ac:dyDescent="0.5">
      <c r="A145" s="6">
        <v>176</v>
      </c>
      <c r="B145" s="14" t="s">
        <v>424</v>
      </c>
      <c r="C145" s="14" t="s">
        <v>409</v>
      </c>
      <c r="D145" s="14" t="s">
        <v>400</v>
      </c>
      <c r="E145" s="19"/>
      <c r="F145" s="14" t="s">
        <v>108</v>
      </c>
      <c r="G145" s="14" t="s">
        <v>355</v>
      </c>
      <c r="H145" s="14">
        <v>210</v>
      </c>
      <c r="K145" s="16" t="str">
        <f t="shared" si="14"/>
        <v xml:space="preserve">LT1716HS5 </v>
      </c>
      <c r="L145" s="16" t="str">
        <f t="shared" si="15"/>
        <v>Компаратор</v>
      </c>
      <c r="M145" s="16">
        <f t="shared" si="16"/>
        <v>210</v>
      </c>
    </row>
    <row r="146" spans="1:13" ht="14.25" customHeight="1" thickBot="1" x14ac:dyDescent="0.5">
      <c r="A146" s="6">
        <v>177</v>
      </c>
      <c r="B146" s="14" t="s">
        <v>425</v>
      </c>
      <c r="C146" s="14" t="s">
        <v>409</v>
      </c>
      <c r="D146" s="14" t="s">
        <v>405</v>
      </c>
      <c r="E146" s="19"/>
      <c r="F146" s="14" t="s">
        <v>358</v>
      </c>
      <c r="G146" s="14" t="s">
        <v>355</v>
      </c>
      <c r="H146" s="14">
        <v>140</v>
      </c>
      <c r="K146" s="16" t="str">
        <f t="shared" si="14"/>
        <v>LT1761ES5-BYP</v>
      </c>
      <c r="L146" s="16" t="str">
        <f t="shared" si="15"/>
        <v>Линейный ста-билизатор (LDO)</v>
      </c>
      <c r="M146" s="16">
        <f t="shared" si="16"/>
        <v>140</v>
      </c>
    </row>
    <row r="147" spans="1:13" ht="46.9" thickBot="1" x14ac:dyDescent="0.5">
      <c r="A147" s="6">
        <v>178</v>
      </c>
      <c r="B147" s="14" t="s">
        <v>426</v>
      </c>
      <c r="C147" s="14" t="s">
        <v>409</v>
      </c>
      <c r="D147" s="14" t="s">
        <v>427</v>
      </c>
      <c r="E147" s="19"/>
      <c r="F147" s="14" t="s">
        <v>156</v>
      </c>
      <c r="G147" s="14" t="s">
        <v>355</v>
      </c>
      <c r="H147" s="14">
        <v>70</v>
      </c>
      <c r="K147" s="16" t="str">
        <f t="shared" si="14"/>
        <v>LT1964ES5-BYP</v>
      </c>
      <c r="L147" s="16" t="str">
        <f t="shared" si="15"/>
        <v>Линейный ста-билизатор (LDO) отрицательной поляр-ности</v>
      </c>
      <c r="M147" s="16">
        <f t="shared" si="16"/>
        <v>70</v>
      </c>
    </row>
    <row r="148" spans="1:13" ht="23.65" thickBot="1" x14ac:dyDescent="0.5">
      <c r="A148" s="6">
        <v>179</v>
      </c>
      <c r="B148" s="14" t="s">
        <v>428</v>
      </c>
      <c r="C148" s="14" t="s">
        <v>409</v>
      </c>
      <c r="D148" s="14" t="s">
        <v>405</v>
      </c>
      <c r="E148" s="19"/>
      <c r="F148" s="14" t="s">
        <v>429</v>
      </c>
      <c r="G148" s="14" t="s">
        <v>355</v>
      </c>
      <c r="H148" s="14">
        <v>70</v>
      </c>
      <c r="K148" s="16" t="str">
        <f t="shared" si="14"/>
        <v xml:space="preserve">LTC1844ES5-1,5 </v>
      </c>
      <c r="L148" s="16" t="str">
        <f t="shared" si="15"/>
        <v>Линейный ста-билизатор (LDO)</v>
      </c>
      <c r="M148" s="16">
        <f t="shared" si="16"/>
        <v>70</v>
      </c>
    </row>
    <row r="149" spans="1:13" ht="23.65" thickBot="1" x14ac:dyDescent="0.5">
      <c r="A149" s="6">
        <v>180</v>
      </c>
      <c r="B149" s="14" t="s">
        <v>430</v>
      </c>
      <c r="C149" s="14" t="s">
        <v>409</v>
      </c>
      <c r="D149" s="14" t="s">
        <v>405</v>
      </c>
      <c r="E149" s="19"/>
      <c r="F149" s="14" t="s">
        <v>156</v>
      </c>
      <c r="G149" s="14" t="s">
        <v>355</v>
      </c>
      <c r="H149" s="14">
        <v>140</v>
      </c>
      <c r="K149" s="16" t="str">
        <f t="shared" si="14"/>
        <v>LTC1844ES5-3.3</v>
      </c>
      <c r="L149" s="16" t="str">
        <f t="shared" si="15"/>
        <v>Линейный ста-билизатор (LDO)</v>
      </c>
      <c r="M149" s="16">
        <f t="shared" si="16"/>
        <v>140</v>
      </c>
    </row>
    <row r="150" spans="1:13" ht="23.65" thickBot="1" x14ac:dyDescent="0.5">
      <c r="A150" s="6">
        <v>181</v>
      </c>
      <c r="B150" s="14" t="s">
        <v>431</v>
      </c>
      <c r="C150" s="14" t="s">
        <v>409</v>
      </c>
      <c r="D150" s="14" t="s">
        <v>251</v>
      </c>
      <c r="E150" s="19"/>
      <c r="F150" s="14" t="s">
        <v>108</v>
      </c>
      <c r="G150" s="14" t="s">
        <v>355</v>
      </c>
      <c r="H150" s="14">
        <v>96</v>
      </c>
      <c r="K150" s="16" t="str">
        <f t="shared" si="14"/>
        <v>LTC2904ITS8</v>
      </c>
      <c r="L150" s="16" t="str">
        <f t="shared" si="15"/>
        <v>Источник опорного напряжения</v>
      </c>
      <c r="M150" s="16">
        <f t="shared" si="16"/>
        <v>96</v>
      </c>
    </row>
    <row r="151" spans="1:13" ht="23.65" thickBot="1" x14ac:dyDescent="0.5">
      <c r="A151" s="6">
        <v>182</v>
      </c>
      <c r="B151" s="14" t="s">
        <v>432</v>
      </c>
      <c r="C151" s="14" t="s">
        <v>404</v>
      </c>
      <c r="D151" s="14" t="s">
        <v>433</v>
      </c>
      <c r="E151" s="19"/>
      <c r="F151" s="14" t="s">
        <v>429</v>
      </c>
      <c r="G151" s="14" t="s">
        <v>355</v>
      </c>
      <c r="H151" s="14">
        <v>70</v>
      </c>
      <c r="K151" s="16" t="str">
        <f t="shared" si="14"/>
        <v xml:space="preserve">MAX6126AASA25+ </v>
      </c>
      <c r="L151" s="16" t="str">
        <f t="shared" si="15"/>
        <v>Счетверенный компаратор</v>
      </c>
      <c r="M151" s="16">
        <f t="shared" si="16"/>
        <v>70</v>
      </c>
    </row>
    <row r="152" spans="1:13" ht="23.65" thickBot="1" x14ac:dyDescent="0.5">
      <c r="A152" s="6">
        <v>183</v>
      </c>
      <c r="B152" s="14" t="s">
        <v>434</v>
      </c>
      <c r="C152" s="14" t="s">
        <v>360</v>
      </c>
      <c r="D152" s="14" t="s">
        <v>435</v>
      </c>
      <c r="E152" s="19"/>
      <c r="F152" s="14" t="s">
        <v>156</v>
      </c>
      <c r="G152" s="14" t="s">
        <v>355</v>
      </c>
      <c r="H152" s="14">
        <v>1069</v>
      </c>
      <c r="K152" s="16" t="str">
        <f t="shared" si="14"/>
        <v>SMF3.3.*T</v>
      </c>
      <c r="L152" s="16" t="str">
        <f t="shared" si="15"/>
        <v xml:space="preserve">Диодная защита </v>
      </c>
      <c r="M152" s="16">
        <f t="shared" si="16"/>
        <v>1069</v>
      </c>
    </row>
    <row r="153" spans="1:13" ht="23.65" thickBot="1" x14ac:dyDescent="0.5">
      <c r="A153" s="6">
        <v>184</v>
      </c>
      <c r="B153" s="14" t="s">
        <v>436</v>
      </c>
      <c r="C153" s="14" t="s">
        <v>360</v>
      </c>
      <c r="D153" s="14" t="s">
        <v>435</v>
      </c>
      <c r="E153" s="19"/>
      <c r="F153" s="14" t="s">
        <v>429</v>
      </c>
      <c r="G153" s="14" t="s">
        <v>355</v>
      </c>
      <c r="H153" s="14">
        <v>89</v>
      </c>
      <c r="K153" s="16" t="str">
        <f t="shared" si="14"/>
        <v xml:space="preserve">SR3.3.*T </v>
      </c>
      <c r="L153" s="16" t="str">
        <f t="shared" si="15"/>
        <v xml:space="preserve">Диодная защита </v>
      </c>
      <c r="M153" s="16">
        <f t="shared" si="16"/>
        <v>89</v>
      </c>
    </row>
    <row r="154" spans="1:13" ht="23.65" thickBot="1" x14ac:dyDescent="0.5">
      <c r="A154" s="6">
        <v>185</v>
      </c>
      <c r="B154" s="14" t="s">
        <v>437</v>
      </c>
      <c r="C154" s="14" t="s">
        <v>359</v>
      </c>
      <c r="D154" s="14" t="s">
        <v>438</v>
      </c>
      <c r="E154" s="19"/>
      <c r="F154" s="14" t="s">
        <v>358</v>
      </c>
      <c r="G154" s="14" t="s">
        <v>355</v>
      </c>
      <c r="H154" s="14">
        <v>165</v>
      </c>
      <c r="K154" s="16" t="str">
        <f t="shared" si="14"/>
        <v xml:space="preserve">VO14642AAB </v>
      </c>
      <c r="L154" s="16" t="str">
        <f t="shared" si="15"/>
        <v xml:space="preserve">ОПТОРЕЛЕ </v>
      </c>
      <c r="M154" s="16">
        <f t="shared" si="16"/>
        <v>165</v>
      </c>
    </row>
    <row r="155" spans="1:13" ht="23.65" thickBot="1" x14ac:dyDescent="0.5">
      <c r="A155" s="6">
        <v>186</v>
      </c>
      <c r="B155" s="14" t="s">
        <v>439</v>
      </c>
      <c r="C155" s="14" t="s">
        <v>409</v>
      </c>
      <c r="D155" s="14" t="s">
        <v>419</v>
      </c>
      <c r="E155" s="19"/>
      <c r="F155" s="14" t="s">
        <v>429</v>
      </c>
      <c r="G155" s="14" t="s">
        <v>355</v>
      </c>
      <c r="H155" s="14">
        <v>70</v>
      </c>
      <c r="K155" s="16" t="str">
        <f t="shared" si="14"/>
        <v xml:space="preserve">ADUM1100ARZ </v>
      </c>
      <c r="L155" s="16" t="str">
        <f t="shared" si="15"/>
        <v>Цифровой гальваниче-ский изолятор</v>
      </c>
      <c r="M155" s="16">
        <f t="shared" si="16"/>
        <v>70</v>
      </c>
    </row>
    <row r="156" spans="1:13" ht="23.65" thickBot="1" x14ac:dyDescent="0.5">
      <c r="A156" s="6">
        <v>187</v>
      </c>
      <c r="B156" s="14" t="s">
        <v>440</v>
      </c>
      <c r="C156" s="14" t="s">
        <v>409</v>
      </c>
      <c r="D156" s="14" t="s">
        <v>223</v>
      </c>
      <c r="E156" s="19"/>
      <c r="F156" s="14" t="s">
        <v>441</v>
      </c>
      <c r="G156" s="14" t="s">
        <v>355</v>
      </c>
      <c r="H156" s="14">
        <v>70</v>
      </c>
      <c r="K156" s="16" t="str">
        <f t="shared" si="14"/>
        <v xml:space="preserve">ADA4941-1YRZ </v>
      </c>
      <c r="L156" s="16" t="str">
        <f t="shared" si="15"/>
        <v>АЦП</v>
      </c>
      <c r="M156" s="16">
        <f t="shared" si="16"/>
        <v>70</v>
      </c>
    </row>
    <row r="157" spans="1:13" ht="23.65" thickBot="1" x14ac:dyDescent="0.5">
      <c r="A157" s="6">
        <v>188</v>
      </c>
      <c r="B157" s="14" t="s">
        <v>442</v>
      </c>
      <c r="C157" s="14" t="s">
        <v>409</v>
      </c>
      <c r="D157" s="14" t="s">
        <v>405</v>
      </c>
      <c r="E157" s="19"/>
      <c r="F157" s="14" t="s">
        <v>443</v>
      </c>
      <c r="G157" s="14" t="s">
        <v>355</v>
      </c>
      <c r="H157" s="14">
        <v>51</v>
      </c>
      <c r="K157" s="16" t="str">
        <f t="shared" si="14"/>
        <v xml:space="preserve">ADP3330ARTZ-2.5 </v>
      </c>
      <c r="L157" s="16" t="str">
        <f t="shared" si="15"/>
        <v>Линейный ста-билизатор (LDO)</v>
      </c>
      <c r="M157" s="16">
        <f t="shared" si="16"/>
        <v>51</v>
      </c>
    </row>
    <row r="158" spans="1:13" ht="23.65" thickBot="1" x14ac:dyDescent="0.5">
      <c r="A158" s="6">
        <v>189</v>
      </c>
      <c r="B158" s="14" t="s">
        <v>444</v>
      </c>
      <c r="C158" s="14" t="s">
        <v>357</v>
      </c>
      <c r="D158" s="14" t="s">
        <v>445</v>
      </c>
      <c r="E158" s="19"/>
      <c r="F158" s="14" t="s">
        <v>413</v>
      </c>
      <c r="G158" s="14" t="s">
        <v>355</v>
      </c>
      <c r="H158" s="14">
        <v>7</v>
      </c>
      <c r="K158" s="16" t="str">
        <f t="shared" si="14"/>
        <v xml:space="preserve">IR21531SPBF </v>
      </c>
      <c r="L158" s="16" t="str">
        <f t="shared" si="15"/>
        <v>Полумостовой драйвер</v>
      </c>
      <c r="M158" s="16">
        <f t="shared" si="16"/>
        <v>7</v>
      </c>
    </row>
    <row r="159" spans="1:13" ht="23.65" thickBot="1" x14ac:dyDescent="0.5">
      <c r="A159" s="6">
        <v>190</v>
      </c>
      <c r="B159" s="14" t="s">
        <v>446</v>
      </c>
      <c r="C159" s="14" t="s">
        <v>409</v>
      </c>
      <c r="D159" s="14" t="s">
        <v>405</v>
      </c>
      <c r="E159" s="19"/>
      <c r="F159" s="14" t="s">
        <v>108</v>
      </c>
      <c r="G159" s="14" t="s">
        <v>355</v>
      </c>
      <c r="H159" s="14">
        <v>26</v>
      </c>
      <c r="K159" s="16" t="str">
        <f t="shared" si="14"/>
        <v xml:space="preserve">ADP3330ARTZ-3.3 </v>
      </c>
      <c r="L159" s="16" t="str">
        <f t="shared" si="15"/>
        <v>Линейный ста-билизатор (LDO)</v>
      </c>
      <c r="M159" s="16">
        <f t="shared" si="16"/>
        <v>26</v>
      </c>
    </row>
    <row r="160" spans="1:13" ht="23.65" thickBot="1" x14ac:dyDescent="0.5">
      <c r="A160" s="6">
        <v>191</v>
      </c>
      <c r="B160" s="14" t="s">
        <v>447</v>
      </c>
      <c r="C160" s="14" t="s">
        <v>409</v>
      </c>
      <c r="D160" s="14" t="s">
        <v>419</v>
      </c>
      <c r="E160" s="19"/>
      <c r="F160" s="14" t="s">
        <v>429</v>
      </c>
      <c r="G160" s="14" t="s">
        <v>355</v>
      </c>
      <c r="H160" s="14">
        <v>108</v>
      </c>
      <c r="K160" s="16" t="str">
        <f t="shared" ref="K160:K209" si="17">B160</f>
        <v xml:space="preserve">ADUM1400BRWZ </v>
      </c>
      <c r="L160" s="16" t="str">
        <f t="shared" ref="L160:L209" si="18">D160</f>
        <v>Цифровой гальваниче-ский изолятор</v>
      </c>
      <c r="M160" s="16">
        <f t="shared" ref="M160:M209" si="19">H160</f>
        <v>108</v>
      </c>
    </row>
    <row r="161" spans="1:13" ht="23.65" thickBot="1" x14ac:dyDescent="0.5">
      <c r="A161" s="6">
        <v>192</v>
      </c>
      <c r="B161" s="14" t="s">
        <v>448</v>
      </c>
      <c r="C161" s="14" t="s">
        <v>409</v>
      </c>
      <c r="D161" s="14" t="s">
        <v>449</v>
      </c>
      <c r="E161" s="19"/>
      <c r="F161" s="14" t="s">
        <v>429</v>
      </c>
      <c r="G161" s="14" t="s">
        <v>355</v>
      </c>
      <c r="H161" s="14">
        <v>165</v>
      </c>
      <c r="K161" s="16" t="str">
        <f t="shared" si="17"/>
        <v xml:space="preserve">AD7476ARTZ </v>
      </c>
      <c r="L161" s="16" t="str">
        <f t="shared" si="18"/>
        <v>12-ти разрядный АЦП</v>
      </c>
      <c r="M161" s="16">
        <f t="shared" si="19"/>
        <v>165</v>
      </c>
    </row>
    <row r="162" spans="1:13" ht="35.25" thickBot="1" x14ac:dyDescent="0.5">
      <c r="A162" s="6">
        <v>193</v>
      </c>
      <c r="B162" s="14" t="s">
        <v>450</v>
      </c>
      <c r="C162" s="14" t="s">
        <v>409</v>
      </c>
      <c r="D162" s="14" t="s">
        <v>451</v>
      </c>
      <c r="E162" s="19"/>
      <c r="F162" s="14" t="s">
        <v>429</v>
      </c>
      <c r="G162" s="14" t="s">
        <v>355</v>
      </c>
      <c r="H162" s="14">
        <v>115</v>
      </c>
      <c r="K162" s="16" t="str">
        <f t="shared" si="17"/>
        <v>AD820BRZ</v>
      </c>
      <c r="L162" s="16" t="str">
        <f t="shared" si="18"/>
        <v>Микромощный операционный усилитель</v>
      </c>
      <c r="M162" s="16">
        <f t="shared" si="19"/>
        <v>115</v>
      </c>
    </row>
    <row r="163" spans="1:13" ht="23.65" thickBot="1" x14ac:dyDescent="0.5">
      <c r="A163" s="5">
        <v>194</v>
      </c>
      <c r="B163" s="14" t="s">
        <v>452</v>
      </c>
      <c r="C163" s="14" t="s">
        <v>409</v>
      </c>
      <c r="D163" s="14" t="s">
        <v>405</v>
      </c>
      <c r="E163" s="19"/>
      <c r="F163" s="14" t="s">
        <v>401</v>
      </c>
      <c r="G163" s="14" t="s">
        <v>355</v>
      </c>
      <c r="H163" s="14">
        <v>70</v>
      </c>
      <c r="K163" s="16" t="str">
        <f t="shared" si="17"/>
        <v xml:space="preserve">ADP3300ARTZ-5 </v>
      </c>
      <c r="L163" s="16" t="str">
        <f t="shared" si="18"/>
        <v>Линейный ста-билизатор (LDO)</v>
      </c>
      <c r="M163" s="16">
        <f t="shared" si="19"/>
        <v>70</v>
      </c>
    </row>
    <row r="164" spans="1:13" ht="23.65" thickBot="1" x14ac:dyDescent="0.5">
      <c r="A164" s="6">
        <v>195</v>
      </c>
      <c r="B164" s="14" t="s">
        <v>453</v>
      </c>
      <c r="C164" s="14" t="s">
        <v>409</v>
      </c>
      <c r="D164" s="14" t="s">
        <v>400</v>
      </c>
      <c r="E164" s="19"/>
      <c r="F164" s="14" t="s">
        <v>429</v>
      </c>
      <c r="G164" s="14" t="s">
        <v>355</v>
      </c>
      <c r="H164" s="14">
        <v>3324</v>
      </c>
      <c r="K164" s="16" t="str">
        <f t="shared" si="17"/>
        <v xml:space="preserve">ADCMP371AKSZ </v>
      </c>
      <c r="L164" s="16" t="str">
        <f t="shared" si="18"/>
        <v>Компаратор</v>
      </c>
      <c r="M164" s="16">
        <f t="shared" si="19"/>
        <v>3324</v>
      </c>
    </row>
    <row r="165" spans="1:13" ht="23.65" thickBot="1" x14ac:dyDescent="0.5">
      <c r="A165" s="6">
        <v>196</v>
      </c>
      <c r="B165" s="14" t="s">
        <v>454</v>
      </c>
      <c r="C165" s="14" t="s">
        <v>409</v>
      </c>
      <c r="D165" s="14" t="s">
        <v>405</v>
      </c>
      <c r="E165" s="14"/>
      <c r="F165" s="14" t="s">
        <v>358</v>
      </c>
      <c r="G165" s="14" t="s">
        <v>355</v>
      </c>
      <c r="H165" s="14">
        <v>13</v>
      </c>
      <c r="K165" s="16" t="str">
        <f t="shared" si="17"/>
        <v xml:space="preserve">ADP3333ARMZ-3.3 </v>
      </c>
      <c r="L165" s="16" t="str">
        <f t="shared" si="18"/>
        <v>Линейный ста-билизатор (LDO)</v>
      </c>
      <c r="M165" s="16">
        <f t="shared" si="19"/>
        <v>13</v>
      </c>
    </row>
    <row r="166" spans="1:13" ht="23.65" thickBot="1" x14ac:dyDescent="0.5">
      <c r="A166" s="6">
        <v>197</v>
      </c>
      <c r="B166" s="14" t="s">
        <v>455</v>
      </c>
      <c r="C166" s="14" t="s">
        <v>409</v>
      </c>
      <c r="D166" s="14" t="s">
        <v>456</v>
      </c>
      <c r="E166" s="19"/>
      <c r="F166" s="14" t="s">
        <v>457</v>
      </c>
      <c r="G166" s="14" t="s">
        <v>355</v>
      </c>
      <c r="H166" s="14">
        <v>13</v>
      </c>
      <c r="K166" s="16" t="str">
        <f t="shared" si="17"/>
        <v>LTC2904ITS8#PBF</v>
      </c>
      <c r="L166" s="16" t="str">
        <f t="shared" si="18"/>
        <v>Супервизор питания</v>
      </c>
      <c r="M166" s="16">
        <f t="shared" si="19"/>
        <v>13</v>
      </c>
    </row>
    <row r="167" spans="1:13" ht="23.65" thickBot="1" x14ac:dyDescent="0.5">
      <c r="A167" s="6">
        <v>198</v>
      </c>
      <c r="B167" s="14" t="s">
        <v>458</v>
      </c>
      <c r="C167" s="14" t="s">
        <v>409</v>
      </c>
      <c r="D167" s="14" t="s">
        <v>459</v>
      </c>
      <c r="E167" s="19"/>
      <c r="F167" s="14" t="s">
        <v>358</v>
      </c>
      <c r="G167" s="14" t="s">
        <v>355</v>
      </c>
      <c r="H167" s="14">
        <v>102</v>
      </c>
      <c r="K167" s="16" t="str">
        <f t="shared" si="17"/>
        <v xml:space="preserve">ADR435BRZ </v>
      </c>
      <c r="L167" s="16" t="str">
        <f t="shared" si="18"/>
        <v xml:space="preserve">Источник опорного напряжения </v>
      </c>
      <c r="M167" s="16">
        <f t="shared" si="19"/>
        <v>102</v>
      </c>
    </row>
    <row r="168" spans="1:13" ht="23.65" thickBot="1" x14ac:dyDescent="0.5">
      <c r="A168" s="6">
        <v>199</v>
      </c>
      <c r="B168" s="14" t="s">
        <v>460</v>
      </c>
      <c r="C168" s="14" t="s">
        <v>409</v>
      </c>
      <c r="D168" s="14" t="s">
        <v>405</v>
      </c>
      <c r="E168" s="19"/>
      <c r="F168" s="14" t="s">
        <v>461</v>
      </c>
      <c r="G168" s="14" t="s">
        <v>355</v>
      </c>
      <c r="H168" s="14">
        <v>45</v>
      </c>
      <c r="K168" s="16" t="str">
        <f t="shared" si="17"/>
        <v>ADP3300ARTZ-3.3</v>
      </c>
      <c r="L168" s="16" t="str">
        <f t="shared" si="18"/>
        <v>Линейный ста-билизатор (LDO)</v>
      </c>
      <c r="M168" s="16">
        <f t="shared" si="19"/>
        <v>45</v>
      </c>
    </row>
    <row r="169" spans="1:13" ht="23.65" thickBot="1" x14ac:dyDescent="0.5">
      <c r="A169" s="6">
        <v>200</v>
      </c>
      <c r="B169" s="14" t="s">
        <v>462</v>
      </c>
      <c r="C169" s="14" t="s">
        <v>409</v>
      </c>
      <c r="D169" s="14" t="s">
        <v>405</v>
      </c>
      <c r="E169" s="19"/>
      <c r="F169" s="14" t="s">
        <v>358</v>
      </c>
      <c r="G169" s="14" t="s">
        <v>355</v>
      </c>
      <c r="H169" s="14">
        <v>13</v>
      </c>
      <c r="K169" s="16" t="str">
        <f t="shared" si="17"/>
        <v xml:space="preserve">ADP3333ARMZ-1.5 </v>
      </c>
      <c r="L169" s="16" t="str">
        <f t="shared" si="18"/>
        <v>Линейный ста-билизатор (LDO)</v>
      </c>
      <c r="M169" s="16">
        <f t="shared" si="19"/>
        <v>13</v>
      </c>
    </row>
    <row r="170" spans="1:13" ht="23.65" thickBot="1" x14ac:dyDescent="0.5">
      <c r="A170" s="6">
        <v>201</v>
      </c>
      <c r="B170" s="14" t="s">
        <v>463</v>
      </c>
      <c r="C170" s="14" t="s">
        <v>409</v>
      </c>
      <c r="D170" s="14" t="s">
        <v>405</v>
      </c>
      <c r="E170" s="19"/>
      <c r="F170" s="14" t="s">
        <v>108</v>
      </c>
      <c r="G170" s="14" t="s">
        <v>355</v>
      </c>
      <c r="H170" s="14">
        <v>7</v>
      </c>
      <c r="K170" s="16" t="str">
        <f t="shared" si="17"/>
        <v>ADP3333ARMZ-5</v>
      </c>
      <c r="L170" s="16" t="str">
        <f t="shared" si="18"/>
        <v>Линейный ста-билизатор (LDO)</v>
      </c>
      <c r="M170" s="16">
        <f t="shared" si="19"/>
        <v>7</v>
      </c>
    </row>
    <row r="171" spans="1:13" ht="23.65" thickBot="1" x14ac:dyDescent="0.5">
      <c r="A171" s="6">
        <v>202</v>
      </c>
      <c r="B171" s="14" t="s">
        <v>464</v>
      </c>
      <c r="C171" s="14" t="s">
        <v>393</v>
      </c>
      <c r="D171" s="14" t="s">
        <v>465</v>
      </c>
      <c r="E171" s="19"/>
      <c r="F171" s="14" t="s">
        <v>108</v>
      </c>
      <c r="G171" s="14" t="s">
        <v>355</v>
      </c>
      <c r="H171" s="14">
        <v>121</v>
      </c>
      <c r="K171" s="16" t="str">
        <f t="shared" si="17"/>
        <v xml:space="preserve">74LCX14MTC </v>
      </c>
      <c r="L171" s="16" t="str">
        <f t="shared" si="18"/>
        <v>Приёмник ин-терфейсов RS-485/422</v>
      </c>
      <c r="M171" s="16">
        <f t="shared" si="19"/>
        <v>121</v>
      </c>
    </row>
    <row r="172" spans="1:13" ht="35.25" thickBot="1" x14ac:dyDescent="0.5">
      <c r="A172" s="6">
        <v>203</v>
      </c>
      <c r="B172" s="14" t="s">
        <v>466</v>
      </c>
      <c r="C172" s="14" t="s">
        <v>467</v>
      </c>
      <c r="D172" s="14" t="s">
        <v>468</v>
      </c>
      <c r="E172" s="19"/>
      <c r="F172" s="14" t="s">
        <v>469</v>
      </c>
      <c r="G172" s="14" t="s">
        <v>355</v>
      </c>
      <c r="H172" s="14">
        <v>305</v>
      </c>
      <c r="K172" s="16" t="str">
        <f t="shared" si="17"/>
        <v xml:space="preserve">ISL3280EFHZ </v>
      </c>
      <c r="L172" s="16" t="str">
        <f t="shared" si="18"/>
        <v>Передатчик интерфейсов RS-485/422</v>
      </c>
      <c r="M172" s="16">
        <f t="shared" si="19"/>
        <v>305</v>
      </c>
    </row>
    <row r="173" spans="1:13" ht="23.65" thickBot="1" x14ac:dyDescent="0.5">
      <c r="A173" s="6">
        <v>204</v>
      </c>
      <c r="B173" s="14" t="s">
        <v>470</v>
      </c>
      <c r="C173" s="14" t="s">
        <v>467</v>
      </c>
      <c r="D173" s="14" t="s">
        <v>405</v>
      </c>
      <c r="E173" s="19"/>
      <c r="F173" s="14" t="s">
        <v>471</v>
      </c>
      <c r="G173" s="14" t="s">
        <v>355</v>
      </c>
      <c r="H173" s="14">
        <v>441</v>
      </c>
      <c r="K173" s="16" t="str">
        <f t="shared" si="17"/>
        <v xml:space="preserve">ISL3295EFHZ </v>
      </c>
      <c r="L173" s="16" t="str">
        <f t="shared" si="18"/>
        <v>Линейный ста-билизатор (LDO)</v>
      </c>
      <c r="M173" s="16">
        <f t="shared" si="19"/>
        <v>441</v>
      </c>
    </row>
    <row r="174" spans="1:13" ht="23.65" thickBot="1" x14ac:dyDescent="0.5">
      <c r="A174" s="6">
        <v>205</v>
      </c>
      <c r="B174" s="14" t="s">
        <v>472</v>
      </c>
      <c r="C174" s="14" t="s">
        <v>409</v>
      </c>
      <c r="D174" s="14" t="s">
        <v>405</v>
      </c>
      <c r="E174" s="19"/>
      <c r="F174" s="14" t="s">
        <v>361</v>
      </c>
      <c r="G174" s="14" t="s">
        <v>355</v>
      </c>
      <c r="H174" s="14">
        <v>7</v>
      </c>
      <c r="K174" s="16" t="str">
        <f t="shared" si="17"/>
        <v xml:space="preserve">ADP3331ARTZ </v>
      </c>
      <c r="L174" s="16" t="str">
        <f t="shared" si="18"/>
        <v>Линейный ста-билизатор (LDO)</v>
      </c>
      <c r="M174" s="16">
        <f t="shared" si="19"/>
        <v>7</v>
      </c>
    </row>
    <row r="175" spans="1:13" ht="35.25" thickBot="1" x14ac:dyDescent="0.5">
      <c r="A175" s="6">
        <v>206</v>
      </c>
      <c r="B175" s="14" t="s">
        <v>473</v>
      </c>
      <c r="C175" s="14" t="s">
        <v>409</v>
      </c>
      <c r="D175" s="14" t="s">
        <v>474</v>
      </c>
      <c r="E175" s="19"/>
      <c r="F175" s="14" t="s">
        <v>475</v>
      </c>
      <c r="G175" s="14" t="s">
        <v>355</v>
      </c>
      <c r="H175" s="14">
        <v>7</v>
      </c>
      <c r="K175" s="16" t="str">
        <f t="shared" si="17"/>
        <v>ADP3334ARZ</v>
      </c>
      <c r="L175" s="16" t="str">
        <f t="shared" si="18"/>
        <v>8-канальный аналоговый мультиплексор</v>
      </c>
      <c r="M175" s="16">
        <f t="shared" si="19"/>
        <v>7</v>
      </c>
    </row>
    <row r="176" spans="1:13" ht="23.65" thickBot="1" x14ac:dyDescent="0.5">
      <c r="A176" s="6">
        <v>207</v>
      </c>
      <c r="B176" s="14" t="s">
        <v>476</v>
      </c>
      <c r="C176" s="14" t="s">
        <v>409</v>
      </c>
      <c r="D176" s="14" t="s">
        <v>477</v>
      </c>
      <c r="E176" s="19"/>
      <c r="F176" s="14" t="s">
        <v>358</v>
      </c>
      <c r="G176" s="14" t="s">
        <v>355</v>
      </c>
      <c r="H176" s="14">
        <v>26</v>
      </c>
      <c r="K176" s="16" t="str">
        <f t="shared" si="17"/>
        <v xml:space="preserve">ADG408BRUZ </v>
      </c>
      <c r="L176" s="16" t="str">
        <f t="shared" si="18"/>
        <v>Линейный ста-билизатор  (LDO)</v>
      </c>
      <c r="M176" s="16">
        <f t="shared" si="19"/>
        <v>26</v>
      </c>
    </row>
    <row r="177" spans="1:13" ht="35.25" thickBot="1" x14ac:dyDescent="0.5">
      <c r="A177" s="6">
        <v>208</v>
      </c>
      <c r="B177" s="14" t="s">
        <v>478</v>
      </c>
      <c r="C177" s="14" t="s">
        <v>409</v>
      </c>
      <c r="D177" s="14" t="s">
        <v>479</v>
      </c>
      <c r="E177" s="19"/>
      <c r="F177" s="14" t="s">
        <v>475</v>
      </c>
      <c r="G177" s="14" t="s">
        <v>355</v>
      </c>
      <c r="H177" s="14">
        <v>7</v>
      </c>
      <c r="K177" s="16" t="str">
        <f t="shared" si="17"/>
        <v xml:space="preserve">ADP1707ARDZ-1.5 </v>
      </c>
      <c r="L177" s="16" t="str">
        <f t="shared" si="18"/>
        <v>Регулируемый линейный ста-билизатор</v>
      </c>
      <c r="M177" s="16">
        <f t="shared" si="19"/>
        <v>7</v>
      </c>
    </row>
    <row r="178" spans="1:13" ht="23.65" thickBot="1" x14ac:dyDescent="0.5">
      <c r="A178" s="6">
        <v>209</v>
      </c>
      <c r="B178" s="14" t="s">
        <v>480</v>
      </c>
      <c r="C178" s="19"/>
      <c r="D178" s="14" t="s">
        <v>477</v>
      </c>
      <c r="E178" s="19"/>
      <c r="F178" s="14" t="s">
        <v>361</v>
      </c>
      <c r="G178" s="14" t="s">
        <v>355</v>
      </c>
      <c r="H178" s="14">
        <v>77</v>
      </c>
      <c r="K178" s="16" t="str">
        <f t="shared" si="17"/>
        <v xml:space="preserve">AD8203YRMZ </v>
      </c>
      <c r="L178" s="16" t="str">
        <f t="shared" si="18"/>
        <v>Линейный ста-билизатор  (LDO)</v>
      </c>
      <c r="M178" s="16">
        <f t="shared" si="19"/>
        <v>77</v>
      </c>
    </row>
    <row r="179" spans="1:13" ht="35.25" thickBot="1" x14ac:dyDescent="0.5">
      <c r="A179" s="5">
        <v>210</v>
      </c>
      <c r="B179" s="14" t="s">
        <v>481</v>
      </c>
      <c r="C179" s="14" t="s">
        <v>409</v>
      </c>
      <c r="D179" s="14" t="s">
        <v>482</v>
      </c>
      <c r="E179" s="19"/>
      <c r="F179" s="14" t="s">
        <v>108</v>
      </c>
      <c r="G179" s="14" t="s">
        <v>355</v>
      </c>
      <c r="H179" s="14">
        <v>13</v>
      </c>
      <c r="K179" s="16" t="str">
        <f t="shared" si="17"/>
        <v>ADP3050ARZ-5</v>
      </c>
      <c r="L179" s="16" t="str">
        <f t="shared" si="18"/>
        <v>Прецизионный источник опорного напряжения</v>
      </c>
      <c r="M179" s="16">
        <f t="shared" si="19"/>
        <v>13</v>
      </c>
    </row>
    <row r="180" spans="1:13" ht="23.65" thickBot="1" x14ac:dyDescent="0.5">
      <c r="A180" s="6">
        <v>211</v>
      </c>
      <c r="B180" s="14" t="s">
        <v>483</v>
      </c>
      <c r="C180" s="14" t="s">
        <v>409</v>
      </c>
      <c r="D180" s="14" t="s">
        <v>484</v>
      </c>
      <c r="E180" s="19"/>
      <c r="F180" s="14" t="s">
        <v>401</v>
      </c>
      <c r="G180" s="14" t="s">
        <v>355</v>
      </c>
      <c r="H180" s="14">
        <v>13</v>
      </c>
      <c r="K180" s="16" t="str">
        <f t="shared" si="17"/>
        <v xml:space="preserve">REF196GSZ </v>
      </c>
      <c r="L180" s="16" t="str">
        <f t="shared" si="18"/>
        <v>ШИМ-контроллер для DC/DC</v>
      </c>
      <c r="M180" s="16">
        <f t="shared" si="19"/>
        <v>13</v>
      </c>
    </row>
    <row r="181" spans="1:13" ht="23.65" thickBot="1" x14ac:dyDescent="0.5">
      <c r="A181" s="6">
        <v>212</v>
      </c>
      <c r="B181" s="14" t="s">
        <v>485</v>
      </c>
      <c r="C181" s="14" t="s">
        <v>393</v>
      </c>
      <c r="D181" s="14" t="s">
        <v>486</v>
      </c>
      <c r="E181" s="19"/>
      <c r="F181" s="14" t="s">
        <v>401</v>
      </c>
      <c r="G181" s="14" t="s">
        <v>355</v>
      </c>
      <c r="H181" s="14">
        <v>7</v>
      </c>
      <c r="K181" s="16" t="str">
        <f t="shared" si="17"/>
        <v xml:space="preserve">CS5124XD8G </v>
      </c>
      <c r="L181" s="16" t="str">
        <f t="shared" si="18"/>
        <v>4-буфера с Z-состоянием выхода</v>
      </c>
      <c r="M181" s="16">
        <f t="shared" si="19"/>
        <v>7</v>
      </c>
    </row>
    <row r="182" spans="1:13" ht="23.65" thickBot="1" x14ac:dyDescent="0.5">
      <c r="A182" s="6">
        <v>213</v>
      </c>
      <c r="B182" s="14" t="s">
        <v>487</v>
      </c>
      <c r="C182" s="14" t="s">
        <v>393</v>
      </c>
      <c r="D182" s="14" t="s">
        <v>488</v>
      </c>
      <c r="E182" s="19"/>
      <c r="F182" s="14" t="s">
        <v>108</v>
      </c>
      <c r="G182" s="14" t="s">
        <v>355</v>
      </c>
      <c r="H182" s="14">
        <v>26</v>
      </c>
      <c r="K182" s="16" t="str">
        <f t="shared" si="17"/>
        <v>74ABT125D</v>
      </c>
      <c r="L182" s="16" t="str">
        <f t="shared" si="18"/>
        <v>Диодная защита линий связи</v>
      </c>
      <c r="M182" s="16">
        <f t="shared" si="19"/>
        <v>26</v>
      </c>
    </row>
    <row r="183" spans="1:13" ht="23.65" thickBot="1" x14ac:dyDescent="0.5">
      <c r="A183" s="6">
        <v>214</v>
      </c>
      <c r="B183" s="14" t="s">
        <v>489</v>
      </c>
      <c r="C183" s="14" t="s">
        <v>360</v>
      </c>
      <c r="D183" s="14" t="s">
        <v>488</v>
      </c>
      <c r="E183" s="19"/>
      <c r="F183" s="14" t="s">
        <v>401</v>
      </c>
      <c r="G183" s="14" t="s">
        <v>355</v>
      </c>
      <c r="H183" s="14">
        <v>7</v>
      </c>
      <c r="K183" s="16" t="str">
        <f t="shared" si="17"/>
        <v xml:space="preserve">RCLAMP1502B.*T </v>
      </c>
      <c r="L183" s="16" t="str">
        <f t="shared" si="18"/>
        <v>Диодная защита линий связи</v>
      </c>
      <c r="M183" s="16">
        <f t="shared" si="19"/>
        <v>7</v>
      </c>
    </row>
    <row r="184" spans="1:13" ht="23.65" thickBot="1" x14ac:dyDescent="0.5">
      <c r="A184" s="6">
        <v>215</v>
      </c>
      <c r="B184" s="14" t="s">
        <v>490</v>
      </c>
      <c r="C184" s="14" t="s">
        <v>491</v>
      </c>
      <c r="D184" s="14" t="s">
        <v>101</v>
      </c>
      <c r="E184" s="19"/>
      <c r="F184" s="14" t="s">
        <v>108</v>
      </c>
      <c r="G184" s="14" t="s">
        <v>355</v>
      </c>
      <c r="H184" s="14">
        <v>13</v>
      </c>
      <c r="K184" s="16" t="str">
        <f t="shared" si="17"/>
        <v xml:space="preserve">A54SX32A-CQ84 </v>
      </c>
      <c r="L184" s="16" t="str">
        <f t="shared" si="18"/>
        <v>ПЛИС</v>
      </c>
      <c r="M184" s="16">
        <f t="shared" si="19"/>
        <v>13</v>
      </c>
    </row>
    <row r="185" spans="1:13" ht="23.65" thickBot="1" x14ac:dyDescent="0.5">
      <c r="A185" s="6">
        <v>216</v>
      </c>
      <c r="B185" s="14" t="s">
        <v>492</v>
      </c>
      <c r="C185" s="14" t="s">
        <v>360</v>
      </c>
      <c r="D185" s="14" t="s">
        <v>493</v>
      </c>
      <c r="E185" s="19"/>
      <c r="F185" s="14" t="s">
        <v>401</v>
      </c>
      <c r="G185" s="14" t="s">
        <v>355</v>
      </c>
      <c r="H185" s="14">
        <v>26</v>
      </c>
      <c r="K185" s="16" t="str">
        <f t="shared" si="17"/>
        <v xml:space="preserve">SRDA70-4.*T </v>
      </c>
      <c r="L185" s="16" t="str">
        <f t="shared" si="18"/>
        <v>Диодная защита</v>
      </c>
      <c r="M185" s="16">
        <f t="shared" si="19"/>
        <v>26</v>
      </c>
    </row>
    <row r="186" spans="1:13" ht="23.65" thickBot="1" x14ac:dyDescent="0.5">
      <c r="A186" s="6">
        <v>217</v>
      </c>
      <c r="B186" s="14" t="s">
        <v>494</v>
      </c>
      <c r="C186" s="14" t="s">
        <v>409</v>
      </c>
      <c r="D186" s="14" t="s">
        <v>495</v>
      </c>
      <c r="E186" s="19"/>
      <c r="F186" s="14" t="s">
        <v>361</v>
      </c>
      <c r="G186" s="14" t="s">
        <v>355</v>
      </c>
      <c r="H186" s="14">
        <v>7</v>
      </c>
      <c r="K186" s="16" t="str">
        <f t="shared" si="17"/>
        <v xml:space="preserve">ADG419BRZ </v>
      </c>
      <c r="L186" s="16" t="str">
        <f t="shared" si="18"/>
        <v>Аналоговый ключ</v>
      </c>
      <c r="M186" s="16">
        <f t="shared" si="19"/>
        <v>7</v>
      </c>
    </row>
    <row r="187" spans="1:13" ht="35.25" thickBot="1" x14ac:dyDescent="0.5">
      <c r="A187" s="6">
        <v>218</v>
      </c>
      <c r="B187" s="14" t="s">
        <v>496</v>
      </c>
      <c r="C187" s="14" t="s">
        <v>497</v>
      </c>
      <c r="D187" s="14" t="s">
        <v>498</v>
      </c>
      <c r="E187" s="19"/>
      <c r="F187" s="14" t="s">
        <v>499</v>
      </c>
      <c r="G187" s="14" t="s">
        <v>355</v>
      </c>
      <c r="H187" s="14">
        <v>7</v>
      </c>
      <c r="K187" s="16" t="str">
        <f t="shared" si="17"/>
        <v>LM5001MA</v>
      </c>
      <c r="L187" s="16" t="str">
        <f t="shared" si="18"/>
        <v>Импульсный преобразователь напряжения</v>
      </c>
      <c r="M187" s="16">
        <f t="shared" si="19"/>
        <v>7</v>
      </c>
    </row>
    <row r="188" spans="1:13" ht="23.65" thickBot="1" x14ac:dyDescent="0.5">
      <c r="A188" s="6">
        <v>219</v>
      </c>
      <c r="B188" s="14" t="s">
        <v>500</v>
      </c>
      <c r="C188" s="14" t="s">
        <v>501</v>
      </c>
      <c r="D188" s="14" t="s">
        <v>502</v>
      </c>
      <c r="E188" s="19"/>
      <c r="F188" s="14" t="s">
        <v>503</v>
      </c>
      <c r="G188" s="14" t="s">
        <v>355</v>
      </c>
      <c r="H188" s="14">
        <v>121</v>
      </c>
      <c r="K188" s="16" t="str">
        <f t="shared" si="17"/>
        <v xml:space="preserve">LM95071CIMF*/NOPB </v>
      </c>
      <c r="L188" s="16" t="str">
        <f t="shared" si="18"/>
        <v>Цифровой датчик температуры</v>
      </c>
      <c r="M188" s="16">
        <f t="shared" si="19"/>
        <v>121</v>
      </c>
    </row>
    <row r="189" spans="1:13" ht="23.65" thickBot="1" x14ac:dyDescent="0.5">
      <c r="A189" s="6">
        <v>220</v>
      </c>
      <c r="B189" s="14" t="s">
        <v>504</v>
      </c>
      <c r="C189" s="14" t="s">
        <v>409</v>
      </c>
      <c r="D189" s="14" t="s">
        <v>505</v>
      </c>
      <c r="E189" s="19"/>
      <c r="F189" s="14" t="s">
        <v>156</v>
      </c>
      <c r="G189" s="14" t="s">
        <v>355</v>
      </c>
      <c r="H189" s="14">
        <v>32</v>
      </c>
      <c r="K189" s="16" t="str">
        <f t="shared" si="17"/>
        <v xml:space="preserve">ADG4613BRUZ </v>
      </c>
      <c r="L189" s="16" t="str">
        <f t="shared" si="18"/>
        <v>Четыре аналоговых КМОП ключа</v>
      </c>
      <c r="M189" s="16">
        <f t="shared" si="19"/>
        <v>32</v>
      </c>
    </row>
    <row r="190" spans="1:13" ht="23.65" thickBot="1" x14ac:dyDescent="0.5">
      <c r="A190" s="6">
        <v>221</v>
      </c>
      <c r="B190" s="14" t="s">
        <v>506</v>
      </c>
      <c r="C190" s="14" t="s">
        <v>409</v>
      </c>
      <c r="D190" s="14" t="s">
        <v>507</v>
      </c>
      <c r="E190" s="19"/>
      <c r="F190" s="14" t="s">
        <v>156</v>
      </c>
      <c r="G190" s="14" t="s">
        <v>355</v>
      </c>
      <c r="H190" s="14">
        <v>32</v>
      </c>
      <c r="K190" s="16" t="str">
        <f t="shared" si="17"/>
        <v xml:space="preserve">ADM1191-2ARMZ </v>
      </c>
      <c r="L190" s="16" t="str">
        <f t="shared" si="18"/>
        <v>Токовый датчик</v>
      </c>
      <c r="M190" s="16">
        <f t="shared" si="19"/>
        <v>32</v>
      </c>
    </row>
    <row r="191" spans="1:13" ht="23.65" thickBot="1" x14ac:dyDescent="0.5">
      <c r="A191" s="6">
        <v>222</v>
      </c>
      <c r="B191" s="14" t="s">
        <v>508</v>
      </c>
      <c r="C191" s="14" t="s">
        <v>509</v>
      </c>
      <c r="D191" s="14" t="s">
        <v>488</v>
      </c>
      <c r="E191" s="19"/>
      <c r="F191" s="19"/>
      <c r="G191" s="14" t="s">
        <v>355</v>
      </c>
      <c r="H191" s="14">
        <v>26</v>
      </c>
      <c r="K191" s="16" t="str">
        <f t="shared" si="17"/>
        <v xml:space="preserve">FM25CL64B-G </v>
      </c>
      <c r="L191" s="16" t="str">
        <f t="shared" si="18"/>
        <v>Диодная защита линий связи</v>
      </c>
      <c r="M191" s="16">
        <f t="shared" si="19"/>
        <v>26</v>
      </c>
    </row>
    <row r="192" spans="1:13" ht="23.65" thickBot="1" x14ac:dyDescent="0.5">
      <c r="A192" s="6">
        <v>223</v>
      </c>
      <c r="B192" s="14" t="s">
        <v>510</v>
      </c>
      <c r="C192" s="14" t="s">
        <v>360</v>
      </c>
      <c r="D192" s="14" t="s">
        <v>511</v>
      </c>
      <c r="E192" s="19"/>
      <c r="F192" s="19"/>
      <c r="G192" s="14" t="s">
        <v>355</v>
      </c>
      <c r="H192" s="14">
        <v>26</v>
      </c>
      <c r="K192" s="16" t="str">
        <f t="shared" si="17"/>
        <v xml:space="preserve">LCDA05.*T </v>
      </c>
      <c r="L192" s="16" t="str">
        <f t="shared" si="18"/>
        <v>Энергонезависимое ОЗУ</v>
      </c>
      <c r="M192" s="16">
        <f t="shared" si="19"/>
        <v>26</v>
      </c>
    </row>
    <row r="193" spans="1:13" ht="23.65" thickBot="1" x14ac:dyDescent="0.5">
      <c r="A193" s="6">
        <v>224</v>
      </c>
      <c r="B193" s="14" t="s">
        <v>512</v>
      </c>
      <c r="C193" s="14" t="s">
        <v>491</v>
      </c>
      <c r="D193" s="14" t="s">
        <v>488</v>
      </c>
      <c r="E193" s="19"/>
      <c r="F193" s="14" t="s">
        <v>156</v>
      </c>
      <c r="G193" s="14" t="s">
        <v>355</v>
      </c>
      <c r="H193" s="14">
        <v>39</v>
      </c>
      <c r="K193" s="16" t="str">
        <f t="shared" si="17"/>
        <v xml:space="preserve">A54SX32A-PQ208I </v>
      </c>
      <c r="L193" s="16" t="str">
        <f t="shared" si="18"/>
        <v>Диодная защита линий связи</v>
      </c>
      <c r="M193" s="16">
        <f t="shared" si="19"/>
        <v>39</v>
      </c>
    </row>
    <row r="194" spans="1:13" ht="46.9" thickBot="1" x14ac:dyDescent="0.5">
      <c r="A194" s="6">
        <v>225</v>
      </c>
      <c r="B194" s="14" t="s">
        <v>513</v>
      </c>
      <c r="C194" s="14" t="s">
        <v>491</v>
      </c>
      <c r="D194" s="14" t="s">
        <v>514</v>
      </c>
      <c r="E194" s="19"/>
      <c r="F194" s="14" t="s">
        <v>156</v>
      </c>
      <c r="G194" s="14" t="s">
        <v>355</v>
      </c>
      <c r="H194" s="14">
        <v>83</v>
      </c>
      <c r="K194" s="16" t="str">
        <f t="shared" si="17"/>
        <v xml:space="preserve">AX500-PQ208I </v>
      </c>
      <c r="L194" s="16" t="str">
        <f t="shared" si="18"/>
        <v>МАГНИТОРЕЗИСТИВНОЕ ЭНЕРГОНЕЗАВИСИМОЕ ЗУ</v>
      </c>
      <c r="M194" s="16">
        <f t="shared" si="19"/>
        <v>83</v>
      </c>
    </row>
    <row r="195" spans="1:13" ht="23.65" thickBot="1" x14ac:dyDescent="0.5">
      <c r="A195" s="6">
        <v>226</v>
      </c>
      <c r="B195" s="14" t="s">
        <v>515</v>
      </c>
      <c r="C195" s="14" t="s">
        <v>409</v>
      </c>
      <c r="D195" s="14" t="s">
        <v>101</v>
      </c>
      <c r="E195" s="19"/>
      <c r="F195" s="14" t="s">
        <v>156</v>
      </c>
      <c r="G195" s="14" t="s">
        <v>355</v>
      </c>
      <c r="H195" s="14">
        <v>96</v>
      </c>
      <c r="K195" s="16" t="str">
        <f t="shared" si="17"/>
        <v xml:space="preserve">ADG5248FBRUZ </v>
      </c>
      <c r="L195" s="16" t="str">
        <f t="shared" si="18"/>
        <v>ПЛИС</v>
      </c>
      <c r="M195" s="16">
        <f t="shared" si="19"/>
        <v>96</v>
      </c>
    </row>
    <row r="196" spans="1:13" ht="23.65" thickBot="1" x14ac:dyDescent="0.5">
      <c r="A196" s="6">
        <v>227</v>
      </c>
      <c r="B196" s="14" t="s">
        <v>516</v>
      </c>
      <c r="C196" s="14" t="s">
        <v>409</v>
      </c>
      <c r="D196" s="14" t="s">
        <v>101</v>
      </c>
      <c r="E196" s="19"/>
      <c r="F196" s="14" t="s">
        <v>156</v>
      </c>
      <c r="G196" s="14" t="s">
        <v>355</v>
      </c>
      <c r="H196" s="14">
        <v>1256</v>
      </c>
      <c r="K196" s="16" t="str">
        <f t="shared" si="17"/>
        <v xml:space="preserve">ADG5249FBRUZ </v>
      </c>
      <c r="L196" s="16" t="str">
        <f t="shared" si="18"/>
        <v>ПЛИС</v>
      </c>
      <c r="M196" s="16">
        <f t="shared" si="19"/>
        <v>1256</v>
      </c>
    </row>
    <row r="197" spans="1:13" ht="35.25" thickBot="1" x14ac:dyDescent="0.5">
      <c r="A197" s="6">
        <v>228</v>
      </c>
      <c r="B197" s="14" t="s">
        <v>517</v>
      </c>
      <c r="C197" s="14" t="s">
        <v>409</v>
      </c>
      <c r="D197" s="14" t="s">
        <v>518</v>
      </c>
      <c r="E197" s="19"/>
      <c r="F197" s="14" t="s">
        <v>361</v>
      </c>
      <c r="G197" s="14" t="s">
        <v>355</v>
      </c>
      <c r="H197" s="14">
        <v>26</v>
      </c>
      <c r="K197" s="16" t="str">
        <f t="shared" si="17"/>
        <v xml:space="preserve">ADP7104ARDZ-3.3 </v>
      </c>
      <c r="L197" s="16" t="str">
        <f t="shared" si="18"/>
        <v>8-канальный КМОП аналоговый мультиплексор</v>
      </c>
      <c r="M197" s="16">
        <f t="shared" si="19"/>
        <v>26</v>
      </c>
    </row>
    <row r="198" spans="1:13" ht="58.5" thickBot="1" x14ac:dyDescent="0.5">
      <c r="A198" s="6">
        <v>229</v>
      </c>
      <c r="B198" s="14" t="s">
        <v>519</v>
      </c>
      <c r="C198" s="14" t="s">
        <v>501</v>
      </c>
      <c r="D198" s="14" t="s">
        <v>520</v>
      </c>
      <c r="E198" s="19"/>
      <c r="F198" s="14" t="s">
        <v>499</v>
      </c>
      <c r="G198" s="14" t="s">
        <v>355</v>
      </c>
      <c r="H198" s="14">
        <v>13</v>
      </c>
      <c r="K198" s="16" t="str">
        <f t="shared" si="17"/>
        <v xml:space="preserve">SN74LV165AMPW*EP V62/06603-01XE V62/06603 </v>
      </c>
      <c r="L198" s="16" t="str">
        <f t="shared" si="18"/>
        <v>Аналоговый мультиплексор на четыре дифференциальных канала</v>
      </c>
      <c r="M198" s="16">
        <f t="shared" si="19"/>
        <v>13</v>
      </c>
    </row>
    <row r="199" spans="1:13" ht="23.65" thickBot="1" x14ac:dyDescent="0.5">
      <c r="A199" s="6">
        <v>230</v>
      </c>
      <c r="B199" s="14" t="s">
        <v>521</v>
      </c>
      <c r="C199" s="14" t="s">
        <v>393</v>
      </c>
      <c r="D199" s="14" t="s">
        <v>477</v>
      </c>
      <c r="E199" s="19"/>
      <c r="F199" s="14" t="s">
        <v>503</v>
      </c>
      <c r="G199" s="14" t="s">
        <v>355</v>
      </c>
      <c r="H199" s="14">
        <v>7</v>
      </c>
      <c r="K199" s="16" t="str">
        <f t="shared" si="17"/>
        <v xml:space="preserve">74LCX126M </v>
      </c>
      <c r="L199" s="16" t="str">
        <f t="shared" si="18"/>
        <v>Линейный ста-билизатор  (LDO)</v>
      </c>
      <c r="M199" s="16">
        <f t="shared" si="19"/>
        <v>7</v>
      </c>
    </row>
    <row r="200" spans="1:13" ht="23.65" thickBot="1" x14ac:dyDescent="0.5">
      <c r="A200" s="6">
        <v>231</v>
      </c>
      <c r="B200" s="14" t="s">
        <v>522</v>
      </c>
      <c r="C200" s="14" t="s">
        <v>393</v>
      </c>
      <c r="D200" s="14" t="s">
        <v>523</v>
      </c>
      <c r="E200" s="19"/>
      <c r="F200" s="14" t="s">
        <v>156</v>
      </c>
      <c r="G200" s="14" t="s">
        <v>355</v>
      </c>
      <c r="H200" s="14">
        <v>20</v>
      </c>
      <c r="K200" s="16" t="str">
        <f t="shared" si="17"/>
        <v>74LCX14MTC</v>
      </c>
      <c r="L200" s="16" t="str">
        <f t="shared" si="18"/>
        <v>8-разрядный сдвиговый регистр</v>
      </c>
      <c r="M200" s="16">
        <f t="shared" si="19"/>
        <v>20</v>
      </c>
    </row>
    <row r="201" spans="1:13" ht="46.9" thickBot="1" x14ac:dyDescent="0.5">
      <c r="A201" s="6">
        <v>232</v>
      </c>
      <c r="B201" s="14" t="s">
        <v>524</v>
      </c>
      <c r="C201" s="14" t="s">
        <v>393</v>
      </c>
      <c r="D201" s="14" t="s">
        <v>525</v>
      </c>
      <c r="E201" s="19"/>
      <c r="F201" s="14" t="s">
        <v>156</v>
      </c>
      <c r="G201" s="14" t="s">
        <v>355</v>
      </c>
      <c r="H201" s="14">
        <v>7</v>
      </c>
      <c r="K201" s="16" t="str">
        <f t="shared" si="17"/>
        <v>NC7WZ17P6</v>
      </c>
      <c r="L201" s="16" t="str">
        <f t="shared" si="18"/>
        <v>4-х канальный быстродействующий буфер с Z- состоянием выходов</v>
      </c>
      <c r="M201" s="16">
        <f t="shared" si="19"/>
        <v>7</v>
      </c>
    </row>
    <row r="202" spans="1:13" ht="23.65" thickBot="1" x14ac:dyDescent="0.5">
      <c r="A202" s="6">
        <v>233</v>
      </c>
      <c r="B202" s="14" t="s">
        <v>526</v>
      </c>
      <c r="C202" s="14" t="s">
        <v>527</v>
      </c>
      <c r="D202" s="14" t="s">
        <v>528</v>
      </c>
      <c r="E202" s="19"/>
      <c r="F202" s="14" t="s">
        <v>156</v>
      </c>
      <c r="G202" s="14" t="s">
        <v>355</v>
      </c>
      <c r="H202" s="14">
        <v>13</v>
      </c>
      <c r="K202" s="16" t="str">
        <f t="shared" si="17"/>
        <v xml:space="preserve">OCEMR64M08VS54IB4V35 </v>
      </c>
      <c r="L202" s="16" t="str">
        <f t="shared" si="18"/>
        <v xml:space="preserve">РПЗУ типа MRAM </v>
      </c>
      <c r="M202" s="16">
        <f t="shared" si="19"/>
        <v>13</v>
      </c>
    </row>
    <row r="203" spans="1:13" ht="23.65" thickBot="1" x14ac:dyDescent="0.5">
      <c r="A203" s="7"/>
      <c r="B203" s="14" t="s">
        <v>529</v>
      </c>
      <c r="C203" s="14" t="s">
        <v>530</v>
      </c>
      <c r="D203" s="14" t="s">
        <v>531</v>
      </c>
      <c r="E203" s="19"/>
      <c r="F203" s="14" t="s">
        <v>443</v>
      </c>
      <c r="G203" s="14" t="s">
        <v>355</v>
      </c>
      <c r="H203" s="14">
        <v>20</v>
      </c>
      <c r="K203" s="16" t="str">
        <f t="shared" si="17"/>
        <v xml:space="preserve">3DFR16M16VS4315-IB </v>
      </c>
      <c r="L203" s="16" t="str">
        <f t="shared" si="18"/>
        <v xml:space="preserve">РПЗУ типа FRAM </v>
      </c>
      <c r="M203" s="16">
        <f t="shared" si="19"/>
        <v>20</v>
      </c>
    </row>
    <row r="204" spans="1:13" ht="35.25" thickBot="1" x14ac:dyDescent="0.5">
      <c r="A204" s="8">
        <v>235</v>
      </c>
      <c r="B204" s="17" t="s">
        <v>532</v>
      </c>
      <c r="C204" s="17" t="s">
        <v>533</v>
      </c>
      <c r="D204" s="17" t="s">
        <v>534</v>
      </c>
      <c r="E204" s="17" t="s">
        <v>535</v>
      </c>
      <c r="F204" s="17" t="s">
        <v>4</v>
      </c>
      <c r="G204" s="17" t="s">
        <v>536</v>
      </c>
      <c r="H204" s="17">
        <v>5</v>
      </c>
      <c r="K204" s="16" t="str">
        <f t="shared" si="17"/>
        <v>3DSR8M16VS2505 IS</v>
      </c>
      <c r="L204" s="16" t="str">
        <f t="shared" si="18"/>
        <v>Память SRAM</v>
      </c>
      <c r="M204" s="16">
        <f t="shared" si="19"/>
        <v>5</v>
      </c>
    </row>
    <row r="205" spans="1:13" ht="35.25" thickBot="1" x14ac:dyDescent="0.5">
      <c r="A205" s="8">
        <v>236</v>
      </c>
      <c r="B205" s="17" t="s">
        <v>537</v>
      </c>
      <c r="C205" s="17" t="s">
        <v>533</v>
      </c>
      <c r="D205" s="17" t="s">
        <v>534</v>
      </c>
      <c r="E205" s="17" t="s">
        <v>538</v>
      </c>
      <c r="F205" s="17" t="s">
        <v>539</v>
      </c>
      <c r="G205" s="17" t="s">
        <v>536</v>
      </c>
      <c r="H205" s="17">
        <v>10</v>
      </c>
      <c r="K205" s="16" t="str">
        <f t="shared" si="17"/>
        <v>3DSR20M40VS6507 IS</v>
      </c>
      <c r="L205" s="16" t="str">
        <f t="shared" si="18"/>
        <v>Память SRAM</v>
      </c>
      <c r="M205" s="16">
        <f t="shared" si="19"/>
        <v>10</v>
      </c>
    </row>
    <row r="206" spans="1:13" ht="23.65" thickBot="1" x14ac:dyDescent="0.5">
      <c r="A206" s="8">
        <v>237</v>
      </c>
      <c r="B206" s="17" t="s">
        <v>540</v>
      </c>
      <c r="C206" s="17" t="s">
        <v>541</v>
      </c>
      <c r="D206" s="17" t="s">
        <v>542</v>
      </c>
      <c r="E206" s="17" t="s">
        <v>543</v>
      </c>
      <c r="F206" s="17" t="s">
        <v>544</v>
      </c>
      <c r="G206" s="17" t="s">
        <v>545</v>
      </c>
      <c r="H206" s="17">
        <v>30</v>
      </c>
      <c r="K206" s="16" t="str">
        <f t="shared" si="17"/>
        <v>5962D1220402QXC</v>
      </c>
      <c r="L206" s="16" t="str">
        <f t="shared" si="18"/>
        <v>Память FLASH NOR</v>
      </c>
      <c r="M206" s="16">
        <f t="shared" si="19"/>
        <v>30</v>
      </c>
    </row>
    <row r="207" spans="1:13" ht="70.150000000000006" thickBot="1" x14ac:dyDescent="0.5">
      <c r="A207" s="8">
        <v>238</v>
      </c>
      <c r="B207" s="17" t="s">
        <v>546</v>
      </c>
      <c r="C207" s="17" t="s">
        <v>547</v>
      </c>
      <c r="D207" s="17" t="s">
        <v>548</v>
      </c>
      <c r="E207" s="17" t="s">
        <v>549</v>
      </c>
      <c r="F207" s="17" t="s">
        <v>550</v>
      </c>
      <c r="G207" s="17" t="s">
        <v>551</v>
      </c>
      <c r="H207" s="17">
        <v>5</v>
      </c>
      <c r="K207" s="16" t="str">
        <f t="shared" si="17"/>
        <v>5962R0722402VYC</v>
      </c>
      <c r="L207" s="16" t="str">
        <f t="shared" si="18"/>
        <v>Процессор AT697F</v>
      </c>
      <c r="M207" s="16">
        <f t="shared" si="19"/>
        <v>5</v>
      </c>
    </row>
    <row r="208" spans="1:13" ht="70.150000000000006" thickBot="1" x14ac:dyDescent="0.5">
      <c r="A208" s="8">
        <v>239</v>
      </c>
      <c r="B208" s="17" t="s">
        <v>552</v>
      </c>
      <c r="C208" s="17" t="s">
        <v>553</v>
      </c>
      <c r="D208" s="19"/>
      <c r="E208" s="17" t="s">
        <v>554</v>
      </c>
      <c r="F208" s="17" t="s">
        <v>555</v>
      </c>
      <c r="G208" s="17" t="s">
        <v>536</v>
      </c>
      <c r="H208" s="17">
        <v>10</v>
      </c>
      <c r="K208" s="16" t="str">
        <f t="shared" si="17"/>
        <v>A3PE3000L-FG484I</v>
      </c>
      <c r="L208" s="16">
        <f t="shared" si="18"/>
        <v>0</v>
      </c>
      <c r="M208" s="16">
        <f t="shared" si="19"/>
        <v>10</v>
      </c>
    </row>
    <row r="209" spans="1:13" ht="35.25" thickBot="1" x14ac:dyDescent="0.5">
      <c r="A209" s="8">
        <v>240</v>
      </c>
      <c r="B209" s="17" t="s">
        <v>556</v>
      </c>
      <c r="C209" s="17" t="s">
        <v>557</v>
      </c>
      <c r="D209" s="19"/>
      <c r="E209" s="17" t="s">
        <v>558</v>
      </c>
      <c r="F209" s="17" t="s">
        <v>559</v>
      </c>
      <c r="G209" s="17" t="s">
        <v>551</v>
      </c>
      <c r="H209" s="17">
        <v>5</v>
      </c>
      <c r="K209" s="16" t="str">
        <f t="shared" si="17"/>
        <v>RHFAC2525K01V</v>
      </c>
      <c r="L209" s="16">
        <f t="shared" si="18"/>
        <v>0</v>
      </c>
      <c r="M209" s="16">
        <f t="shared" si="19"/>
        <v>5</v>
      </c>
    </row>
    <row r="210" spans="1:13" ht="46.9" thickBot="1" x14ac:dyDescent="0.5">
      <c r="A210" s="8">
        <v>241</v>
      </c>
      <c r="B210" s="17" t="s">
        <v>560</v>
      </c>
      <c r="C210" s="17" t="s">
        <v>561</v>
      </c>
      <c r="D210" s="19"/>
      <c r="E210" s="17" t="s">
        <v>562</v>
      </c>
      <c r="F210" s="17" t="s">
        <v>563</v>
      </c>
      <c r="G210" s="17" t="s">
        <v>564</v>
      </c>
      <c r="H210" s="17">
        <v>234</v>
      </c>
      <c r="K210" s="16" t="str">
        <f t="shared" ref="K210:K218" si="20">B210</f>
        <v>1N5806U02A</v>
      </c>
      <c r="L210" s="16">
        <f t="shared" ref="L210:L218" si="21">D210</f>
        <v>0</v>
      </c>
      <c r="M210" s="16">
        <f t="shared" ref="M210:M218" si="22">H210</f>
        <v>234</v>
      </c>
    </row>
    <row r="211" spans="1:13" ht="35.25" thickBot="1" x14ac:dyDescent="0.5">
      <c r="A211" s="8">
        <v>242</v>
      </c>
      <c r="B211" s="17" t="s">
        <v>565</v>
      </c>
      <c r="C211" s="17" t="s">
        <v>566</v>
      </c>
      <c r="D211" s="17" t="s">
        <v>567</v>
      </c>
      <c r="E211" s="17" t="s">
        <v>568</v>
      </c>
      <c r="F211" s="17">
        <v>805</v>
      </c>
      <c r="G211" s="17" t="s">
        <v>551</v>
      </c>
      <c r="H211" s="17">
        <v>50</v>
      </c>
      <c r="K211" s="16" t="str">
        <f t="shared" si="20"/>
        <v>C0805T334K5RAL</v>
      </c>
      <c r="L211" s="16" t="str">
        <f t="shared" si="21"/>
        <v>Конденсатор керамический</v>
      </c>
      <c r="M211" s="16">
        <f t="shared" si="22"/>
        <v>50</v>
      </c>
    </row>
    <row r="212" spans="1:13" ht="23.65" thickBot="1" x14ac:dyDescent="0.5">
      <c r="A212" s="8">
        <v>243</v>
      </c>
      <c r="B212" s="17" t="s">
        <v>569</v>
      </c>
      <c r="C212" s="17" t="s">
        <v>566</v>
      </c>
      <c r="D212" s="17" t="s">
        <v>570</v>
      </c>
      <c r="E212" s="17" t="s">
        <v>571</v>
      </c>
      <c r="F212" s="19"/>
      <c r="G212" s="17" t="s">
        <v>551</v>
      </c>
      <c r="H212" s="17">
        <v>45</v>
      </c>
      <c r="K212" s="16" t="str">
        <f t="shared" si="20"/>
        <v>T495D686K016AHE070</v>
      </c>
      <c r="L212" s="16" t="str">
        <f t="shared" si="21"/>
        <v>Конденсатор танталовый</v>
      </c>
      <c r="M212" s="16">
        <f t="shared" si="22"/>
        <v>45</v>
      </c>
    </row>
    <row r="213" spans="1:13" ht="55.15" customHeight="1" thickBot="1" x14ac:dyDescent="0.5">
      <c r="A213" s="8">
        <v>244</v>
      </c>
      <c r="B213" s="17" t="s">
        <v>572</v>
      </c>
      <c r="C213" s="17" t="s">
        <v>573</v>
      </c>
      <c r="D213" s="17" t="s">
        <v>309</v>
      </c>
      <c r="E213" s="17" t="s">
        <v>574</v>
      </c>
      <c r="F213" s="17">
        <v>805</v>
      </c>
      <c r="G213" s="17" t="s">
        <v>575</v>
      </c>
      <c r="H213" s="17">
        <v>160</v>
      </c>
      <c r="K213" s="16" t="str">
        <f t="shared" si="20"/>
        <v>CHP0805KR200JBW</v>
      </c>
      <c r="L213" s="16" t="str">
        <f t="shared" si="21"/>
        <v>Резистор</v>
      </c>
      <c r="M213" s="16">
        <f t="shared" si="22"/>
        <v>160</v>
      </c>
    </row>
    <row r="214" spans="1:13" ht="55.15" customHeight="1" thickBot="1" x14ac:dyDescent="0.5">
      <c r="A214" s="8">
        <v>245</v>
      </c>
      <c r="B214" s="17" t="s">
        <v>576</v>
      </c>
      <c r="C214" s="17" t="s">
        <v>573</v>
      </c>
      <c r="D214" s="17" t="s">
        <v>309</v>
      </c>
      <c r="E214" s="17" t="s">
        <v>577</v>
      </c>
      <c r="F214" s="17">
        <v>2512</v>
      </c>
      <c r="G214" s="17" t="s">
        <v>575</v>
      </c>
      <c r="H214" s="17">
        <v>20</v>
      </c>
      <c r="K214" s="16" t="str">
        <f t="shared" si="20"/>
        <v>CHP2512K56R0JBW</v>
      </c>
      <c r="L214" s="16" t="str">
        <f t="shared" si="21"/>
        <v>Резистор</v>
      </c>
      <c r="M214" s="16">
        <f t="shared" si="22"/>
        <v>20</v>
      </c>
    </row>
    <row r="215" spans="1:13" ht="35.25" thickBot="1" x14ac:dyDescent="0.5">
      <c r="A215" s="8">
        <v>246</v>
      </c>
      <c r="B215" s="17" t="s">
        <v>578</v>
      </c>
      <c r="C215" s="17" t="s">
        <v>579</v>
      </c>
      <c r="D215" s="17" t="s">
        <v>580</v>
      </c>
      <c r="E215" s="17" t="s">
        <v>581</v>
      </c>
      <c r="F215" s="19"/>
      <c r="G215" s="17" t="s">
        <v>551</v>
      </c>
      <c r="H215" s="17">
        <v>6</v>
      </c>
      <c r="K215" s="16" t="str">
        <f t="shared" si="20"/>
        <v>MK-452-100-325-620S-94P</v>
      </c>
      <c r="L215" s="16" t="str">
        <f t="shared" si="21"/>
        <v>Вилка</v>
      </c>
      <c r="M215" s="16">
        <f t="shared" si="22"/>
        <v>6</v>
      </c>
    </row>
    <row r="216" spans="1:13" ht="35.25" thickBot="1" x14ac:dyDescent="0.5">
      <c r="A216" s="8">
        <v>247</v>
      </c>
      <c r="B216" s="17" t="s">
        <v>582</v>
      </c>
      <c r="C216" s="17" t="s">
        <v>583</v>
      </c>
      <c r="D216" s="17" t="s">
        <v>584</v>
      </c>
      <c r="E216" s="17" t="s">
        <v>585</v>
      </c>
      <c r="F216" s="19"/>
      <c r="G216" s="17" t="s">
        <v>551</v>
      </c>
      <c r="H216" s="17">
        <v>6</v>
      </c>
      <c r="K216" s="16" t="str">
        <f t="shared" si="20"/>
        <v>MM-422-100-213-8300-900</v>
      </c>
      <c r="L216" s="16" t="str">
        <f t="shared" si="21"/>
        <v>Розетка.</v>
      </c>
      <c r="M216" s="16">
        <f t="shared" si="22"/>
        <v>6</v>
      </c>
    </row>
    <row r="217" spans="1:13" ht="35.25" thickBot="1" x14ac:dyDescent="0.5">
      <c r="A217" s="8">
        <v>248</v>
      </c>
      <c r="B217" s="17" t="s">
        <v>586</v>
      </c>
      <c r="C217" s="17" t="s">
        <v>579</v>
      </c>
      <c r="D217" s="17" t="s">
        <v>587</v>
      </c>
      <c r="E217" s="17" t="s">
        <v>588</v>
      </c>
      <c r="F217" s="19"/>
      <c r="G217" s="17" t="s">
        <v>551</v>
      </c>
      <c r="H217" s="17">
        <v>6</v>
      </c>
      <c r="K217" s="16" t="str">
        <f t="shared" si="20"/>
        <v>NK-1E2-037-325-TH00</v>
      </c>
      <c r="L217" s="16" t="str">
        <f t="shared" si="21"/>
        <v>Вилка.</v>
      </c>
      <c r="M217" s="16">
        <f t="shared" si="22"/>
        <v>6</v>
      </c>
    </row>
    <row r="218" spans="1:13" ht="35.25" thickBot="1" x14ac:dyDescent="0.5">
      <c r="A218" s="8">
        <v>249</v>
      </c>
      <c r="B218" s="17" t="s">
        <v>589</v>
      </c>
      <c r="C218" s="17" t="s">
        <v>579</v>
      </c>
      <c r="D218" s="17" t="s">
        <v>590</v>
      </c>
      <c r="E218" s="17" t="s">
        <v>588</v>
      </c>
      <c r="F218" s="19"/>
      <c r="G218" s="17" t="s">
        <v>551</v>
      </c>
      <c r="H218" s="17">
        <v>6</v>
      </c>
      <c r="K218" s="16" t="str">
        <f t="shared" si="20"/>
        <v>NM-122-037-261-JCBC</v>
      </c>
      <c r="L218" s="16" t="str">
        <f t="shared" si="21"/>
        <v>Розетка</v>
      </c>
      <c r="M218" s="16">
        <f t="shared" si="22"/>
        <v>6</v>
      </c>
    </row>
    <row r="219" spans="1:13" ht="35.25" thickBot="1" x14ac:dyDescent="0.5">
      <c r="A219" s="8">
        <v>250</v>
      </c>
      <c r="B219" s="18" t="s">
        <v>591</v>
      </c>
      <c r="C219" s="18"/>
      <c r="D219" s="18" t="s">
        <v>592</v>
      </c>
      <c r="E219" s="18"/>
      <c r="F219" s="17" t="s">
        <v>593</v>
      </c>
      <c r="G219" s="17" t="s">
        <v>594</v>
      </c>
      <c r="H219" s="17">
        <v>6</v>
      </c>
      <c r="I219" s="20">
        <v>6</v>
      </c>
      <c r="J219" s="20" t="s">
        <v>551</v>
      </c>
      <c r="K219" s="20" t="str">
        <f>B219</f>
        <v>DVMA28/K-J</v>
      </c>
      <c r="L219" s="20" t="str">
        <f>F219</f>
        <v>Фильтр помех по шине первичного питания</v>
      </c>
      <c r="M219" s="19">
        <f>H219</f>
        <v>6</v>
      </c>
    </row>
    <row r="220" spans="1:13" ht="46.9" thickBot="1" x14ac:dyDescent="0.5">
      <c r="A220" s="8">
        <v>251</v>
      </c>
      <c r="B220" s="18" t="s">
        <v>596</v>
      </c>
      <c r="C220" s="18"/>
      <c r="D220" s="18" t="s">
        <v>592</v>
      </c>
      <c r="E220" s="18"/>
      <c r="F220" s="17" t="s">
        <v>597</v>
      </c>
      <c r="G220" s="17" t="s">
        <v>595</v>
      </c>
      <c r="H220" s="17">
        <v>6</v>
      </c>
      <c r="I220" s="20">
        <v>6</v>
      </c>
      <c r="J220" s="20" t="s">
        <v>551</v>
      </c>
      <c r="K220" s="20" t="str">
        <f t="shared" ref="K220:K223" si="23">B220</f>
        <v>SVTR283R3SF/K-J</v>
      </c>
      <c r="L220" s="20" t="str">
        <f t="shared" ref="L220:L223" si="24">F220</f>
        <v>Источник вторичного напряжения +3,3В</v>
      </c>
      <c r="M220" s="19">
        <f t="shared" ref="M220:M222" si="25">H220</f>
        <v>6</v>
      </c>
    </row>
    <row r="221" spans="1:13" ht="46.9" thickBot="1" x14ac:dyDescent="0.5">
      <c r="A221" s="8">
        <v>252</v>
      </c>
      <c r="B221" s="18" t="s">
        <v>598</v>
      </c>
      <c r="C221" s="18"/>
      <c r="D221" s="18" t="s">
        <v>599</v>
      </c>
      <c r="E221" s="18"/>
      <c r="F221" s="17" t="s">
        <v>600</v>
      </c>
      <c r="G221" s="17" t="s">
        <v>601</v>
      </c>
      <c r="H221" s="17">
        <v>10</v>
      </c>
      <c r="I221" s="20">
        <v>10</v>
      </c>
      <c r="J221" s="20" t="s">
        <v>602</v>
      </c>
      <c r="K221" s="20" t="str">
        <f t="shared" si="23"/>
        <v>700-101ВАВ-В00</v>
      </c>
      <c r="L221" s="20" t="str">
        <f t="shared" si="24"/>
        <v>Резистивный термодатчик5) 100 Ом при 0°C</v>
      </c>
      <c r="M221" s="19">
        <f t="shared" si="25"/>
        <v>10</v>
      </c>
    </row>
    <row r="222" spans="1:13" ht="23.65" thickBot="1" x14ac:dyDescent="0.5">
      <c r="A222" s="11">
        <v>253</v>
      </c>
      <c r="B222" s="18" t="s">
        <v>603</v>
      </c>
      <c r="C222" s="18"/>
      <c r="D222" s="18" t="s">
        <v>604</v>
      </c>
      <c r="E222" s="18"/>
      <c r="F222" s="17" t="s">
        <v>605</v>
      </c>
      <c r="G222" s="17" t="s">
        <v>606</v>
      </c>
      <c r="H222" s="14">
        <v>20</v>
      </c>
      <c r="I222" s="21">
        <v>20</v>
      </c>
      <c r="J222" s="20" t="s">
        <v>607</v>
      </c>
      <c r="K222" s="20" t="str">
        <f t="shared" si="23"/>
        <v>3DFN32G08VS4704 IS</v>
      </c>
      <c r="L222" s="20" t="str">
        <f t="shared" si="24"/>
        <v>Память FLASH NAND 32 Гб</v>
      </c>
      <c r="M222" s="19">
        <f t="shared" si="25"/>
        <v>20</v>
      </c>
    </row>
    <row r="223" spans="1:13" ht="23.65" thickBot="1" x14ac:dyDescent="0.5">
      <c r="A223" s="11">
        <v>254</v>
      </c>
      <c r="B223" s="18" t="s">
        <v>608</v>
      </c>
      <c r="C223" s="18"/>
      <c r="D223" s="18" t="s">
        <v>609</v>
      </c>
      <c r="E223" s="18"/>
      <c r="F223" s="17" t="s">
        <v>567</v>
      </c>
      <c r="G223" s="17" t="s">
        <v>610</v>
      </c>
      <c r="H223" s="14">
        <v>10</v>
      </c>
      <c r="I223" s="21" t="s">
        <v>612</v>
      </c>
      <c r="J223" s="20" t="s">
        <v>611</v>
      </c>
      <c r="K223" s="20" t="str">
        <f t="shared" si="23"/>
        <v>С1210С475К5RAL</v>
      </c>
      <c r="L223" s="20" t="str">
        <f t="shared" si="24"/>
        <v>Конденсатор керамический</v>
      </c>
      <c r="M223" s="19">
        <f>H223</f>
        <v>10</v>
      </c>
    </row>
    <row r="224" spans="1:13" ht="23.65" thickBot="1" x14ac:dyDescent="0.5">
      <c r="A224" s="9">
        <v>255</v>
      </c>
      <c r="B224" s="10"/>
      <c r="C224" s="14" t="s">
        <v>613</v>
      </c>
      <c r="D224" s="14" t="s">
        <v>553</v>
      </c>
      <c r="E224" s="22"/>
      <c r="F224" s="22"/>
      <c r="G224" s="15" t="s">
        <v>614</v>
      </c>
      <c r="H224" s="15"/>
      <c r="I224" s="21">
        <v>6</v>
      </c>
      <c r="J224" s="19"/>
      <c r="K224" s="21" t="str">
        <f>C224</f>
        <v>A3P1000L-PQ208I</v>
      </c>
      <c r="L224" s="21">
        <f>E224</f>
        <v>0</v>
      </c>
      <c r="M224" s="21">
        <f>I224</f>
        <v>6</v>
      </c>
    </row>
    <row r="225" spans="1:13" ht="23.65" thickBot="1" x14ac:dyDescent="0.5">
      <c r="A225" s="9">
        <v>256</v>
      </c>
      <c r="B225" s="10"/>
      <c r="C225" s="14" t="s">
        <v>615</v>
      </c>
      <c r="D225" s="14" t="s">
        <v>609</v>
      </c>
      <c r="E225" s="15" t="s">
        <v>567</v>
      </c>
      <c r="F225" s="15"/>
      <c r="G225" s="15" t="s">
        <v>616</v>
      </c>
      <c r="H225" s="15"/>
      <c r="I225" s="21">
        <v>315</v>
      </c>
      <c r="J225" s="19"/>
      <c r="K225" s="21" t="str">
        <f t="shared" ref="K225:K236" si="26">C225</f>
        <v>C0603T103J1RAL</v>
      </c>
      <c r="L225" s="21" t="str">
        <f t="shared" ref="L225:L236" si="27">E225</f>
        <v>Конденсатор керамический</v>
      </c>
      <c r="M225" s="21">
        <f t="shared" ref="M225:M236" si="28">I225</f>
        <v>315</v>
      </c>
    </row>
    <row r="226" spans="1:13" ht="23.65" thickBot="1" x14ac:dyDescent="0.5">
      <c r="A226" s="9">
        <v>257</v>
      </c>
      <c r="B226" s="10"/>
      <c r="C226" s="14" t="s">
        <v>617</v>
      </c>
      <c r="D226" s="14" t="s">
        <v>609</v>
      </c>
      <c r="E226" s="15" t="s">
        <v>567</v>
      </c>
      <c r="F226" s="15"/>
      <c r="G226" s="15" t="s">
        <v>618</v>
      </c>
      <c r="H226" s="15"/>
      <c r="I226" s="21">
        <v>390</v>
      </c>
      <c r="J226" s="19"/>
      <c r="K226" s="21" t="str">
        <f t="shared" si="26"/>
        <v>C0603T104K5RAL</v>
      </c>
      <c r="L226" s="21" t="str">
        <f t="shared" si="27"/>
        <v>Конденсатор керамический</v>
      </c>
      <c r="M226" s="21">
        <f t="shared" si="28"/>
        <v>390</v>
      </c>
    </row>
    <row r="227" spans="1:13" ht="23.65" thickBot="1" x14ac:dyDescent="0.5">
      <c r="A227" s="9">
        <v>258</v>
      </c>
      <c r="B227" s="10"/>
      <c r="C227" s="14" t="s">
        <v>619</v>
      </c>
      <c r="D227" s="14" t="s">
        <v>609</v>
      </c>
      <c r="E227" s="15" t="s">
        <v>567</v>
      </c>
      <c r="F227" s="15"/>
      <c r="G227" s="15" t="s">
        <v>620</v>
      </c>
      <c r="H227" s="15"/>
      <c r="I227" s="21">
        <v>205</v>
      </c>
      <c r="J227" s="19"/>
      <c r="K227" s="21" t="str">
        <f t="shared" si="26"/>
        <v>C0603T332K1RAL</v>
      </c>
      <c r="L227" s="21" t="str">
        <f t="shared" si="27"/>
        <v>Конденсатор керамический</v>
      </c>
      <c r="M227" s="21">
        <f t="shared" si="28"/>
        <v>205</v>
      </c>
    </row>
    <row r="228" spans="1:13" ht="23.65" thickBot="1" x14ac:dyDescent="0.5">
      <c r="A228" s="9">
        <v>259</v>
      </c>
      <c r="B228" s="10"/>
      <c r="C228" s="14" t="s">
        <v>621</v>
      </c>
      <c r="D228" s="14" t="s">
        <v>609</v>
      </c>
      <c r="E228" s="15" t="s">
        <v>567</v>
      </c>
      <c r="F228" s="15"/>
      <c r="G228" s="15" t="s">
        <v>622</v>
      </c>
      <c r="H228" s="15"/>
      <c r="I228" s="21">
        <v>255</v>
      </c>
      <c r="J228" s="19"/>
      <c r="K228" s="21" t="str">
        <f t="shared" si="26"/>
        <v>C0603T333K1RAL</v>
      </c>
      <c r="L228" s="21" t="str">
        <f t="shared" si="27"/>
        <v>Конденсатор керамический</v>
      </c>
      <c r="M228" s="21">
        <f t="shared" si="28"/>
        <v>255</v>
      </c>
    </row>
    <row r="229" spans="1:13" ht="23.65" thickBot="1" x14ac:dyDescent="0.5">
      <c r="A229" s="9">
        <v>260</v>
      </c>
      <c r="B229" s="10"/>
      <c r="C229" s="14" t="s">
        <v>623</v>
      </c>
      <c r="D229" s="14" t="s">
        <v>609</v>
      </c>
      <c r="E229" s="15" t="s">
        <v>570</v>
      </c>
      <c r="F229" s="15"/>
      <c r="G229" s="15" t="s">
        <v>624</v>
      </c>
      <c r="H229" s="15"/>
      <c r="I229" s="21">
        <v>21</v>
      </c>
      <c r="J229" s="19"/>
      <c r="K229" s="21" t="str">
        <f t="shared" si="26"/>
        <v>T495C106K025AHE275</v>
      </c>
      <c r="L229" s="21" t="str">
        <f t="shared" si="27"/>
        <v>Конденсатор танталовый</v>
      </c>
      <c r="M229" s="21">
        <f t="shared" si="28"/>
        <v>21</v>
      </c>
    </row>
    <row r="230" spans="1:13" ht="23.65" thickBot="1" x14ac:dyDescent="0.5">
      <c r="A230" s="9">
        <v>261</v>
      </c>
      <c r="B230" s="10"/>
      <c r="C230" s="14" t="s">
        <v>625</v>
      </c>
      <c r="D230" s="14" t="s">
        <v>626</v>
      </c>
      <c r="E230" s="15" t="s">
        <v>570</v>
      </c>
      <c r="F230" s="15"/>
      <c r="G230" s="15" t="s">
        <v>627</v>
      </c>
      <c r="H230" s="15"/>
      <c r="I230" s="21">
        <v>25</v>
      </c>
      <c r="J230" s="19"/>
      <c r="K230" s="21" t="str">
        <f t="shared" si="26"/>
        <v>T495C156K020AHE375</v>
      </c>
      <c r="L230" s="21" t="str">
        <f t="shared" si="27"/>
        <v>Конденсатор танталовый</v>
      </c>
      <c r="M230" s="21">
        <f t="shared" si="28"/>
        <v>25</v>
      </c>
    </row>
    <row r="231" spans="1:13" ht="23.65" thickBot="1" x14ac:dyDescent="0.5">
      <c r="A231" s="9">
        <v>262</v>
      </c>
      <c r="B231" s="10"/>
      <c r="C231" s="14" t="s">
        <v>628</v>
      </c>
      <c r="D231" s="14" t="s">
        <v>609</v>
      </c>
      <c r="E231" s="15" t="s">
        <v>570</v>
      </c>
      <c r="F231" s="15"/>
      <c r="G231" s="15" t="s">
        <v>629</v>
      </c>
      <c r="H231" s="15"/>
      <c r="I231" s="21">
        <v>21</v>
      </c>
      <c r="J231" s="19"/>
      <c r="K231" s="21" t="str">
        <f t="shared" si="26"/>
        <v>T495X107K016AHE080</v>
      </c>
      <c r="L231" s="21" t="str">
        <f t="shared" si="27"/>
        <v>Конденсатор танталовый</v>
      </c>
      <c r="M231" s="21">
        <f t="shared" si="28"/>
        <v>21</v>
      </c>
    </row>
    <row r="232" spans="1:13" ht="23.65" thickBot="1" x14ac:dyDescent="0.5">
      <c r="A232" s="9">
        <v>263</v>
      </c>
      <c r="B232" s="10"/>
      <c r="C232" s="14" t="s">
        <v>630</v>
      </c>
      <c r="D232" s="14" t="s">
        <v>609</v>
      </c>
      <c r="E232" s="15" t="s">
        <v>570</v>
      </c>
      <c r="F232" s="15"/>
      <c r="G232" s="15" t="s">
        <v>631</v>
      </c>
      <c r="H232" s="15"/>
      <c r="I232" s="21">
        <v>30</v>
      </c>
      <c r="J232" s="19"/>
      <c r="K232" s="21" t="str">
        <f t="shared" si="26"/>
        <v>T495X227K010AHE060</v>
      </c>
      <c r="L232" s="21" t="str">
        <f t="shared" si="27"/>
        <v>Конденсатор танталовый</v>
      </c>
      <c r="M232" s="21">
        <f t="shared" si="28"/>
        <v>30</v>
      </c>
    </row>
    <row r="233" spans="1:13" ht="23.65" thickBot="1" x14ac:dyDescent="0.5">
      <c r="A233" s="9">
        <v>264</v>
      </c>
      <c r="B233" s="10"/>
      <c r="C233" s="14" t="s">
        <v>632</v>
      </c>
      <c r="D233" s="14" t="s">
        <v>573</v>
      </c>
      <c r="E233" s="15" t="s">
        <v>309</v>
      </c>
      <c r="F233" s="15"/>
      <c r="G233" s="15" t="s">
        <v>633</v>
      </c>
      <c r="H233" s="15"/>
      <c r="I233" s="21">
        <v>35</v>
      </c>
      <c r="J233" s="19"/>
      <c r="K233" s="21" t="str">
        <f t="shared" si="26"/>
        <v>CHP0603K1002JBW</v>
      </c>
      <c r="L233" s="21" t="str">
        <f t="shared" si="27"/>
        <v>Резистор</v>
      </c>
      <c r="M233" s="21">
        <f t="shared" si="28"/>
        <v>35</v>
      </c>
    </row>
    <row r="234" spans="1:13" ht="23.65" thickBot="1" x14ac:dyDescent="0.5">
      <c r="A234" s="9">
        <v>265</v>
      </c>
      <c r="B234" s="10"/>
      <c r="C234" s="14" t="s">
        <v>634</v>
      </c>
      <c r="D234" s="14" t="s">
        <v>573</v>
      </c>
      <c r="E234" s="15" t="s">
        <v>309</v>
      </c>
      <c r="F234" s="15"/>
      <c r="G234" s="15" t="s">
        <v>635</v>
      </c>
      <c r="H234" s="15"/>
      <c r="I234" s="21">
        <v>170</v>
      </c>
      <c r="J234" s="19"/>
      <c r="K234" s="21" t="str">
        <f t="shared" si="26"/>
        <v>CHP0603K1000JBW</v>
      </c>
      <c r="L234" s="21" t="str">
        <f t="shared" si="27"/>
        <v>Резистор</v>
      </c>
      <c r="M234" s="21">
        <f t="shared" si="28"/>
        <v>170</v>
      </c>
    </row>
    <row r="235" spans="1:13" ht="23.65" thickBot="1" x14ac:dyDescent="0.5">
      <c r="A235" s="9">
        <v>266</v>
      </c>
      <c r="B235" s="10"/>
      <c r="C235" s="14" t="s">
        <v>636</v>
      </c>
      <c r="D235" s="14" t="s">
        <v>573</v>
      </c>
      <c r="E235" s="15" t="s">
        <v>309</v>
      </c>
      <c r="F235" s="15"/>
      <c r="G235" s="15" t="s">
        <v>637</v>
      </c>
      <c r="H235" s="15"/>
      <c r="I235" s="21">
        <v>30</v>
      </c>
      <c r="J235" s="19"/>
      <c r="K235" s="21" t="str">
        <f t="shared" si="26"/>
        <v>CHP0603K10R0JBW</v>
      </c>
      <c r="L235" s="21" t="str">
        <f t="shared" si="27"/>
        <v>Резистор</v>
      </c>
      <c r="M235" s="21">
        <f t="shared" si="28"/>
        <v>30</v>
      </c>
    </row>
    <row r="236" spans="1:13" ht="23.65" thickBot="1" x14ac:dyDescent="0.5">
      <c r="A236" s="9">
        <v>267</v>
      </c>
      <c r="B236" s="10"/>
      <c r="C236" s="14" t="s">
        <v>638</v>
      </c>
      <c r="D236" s="14" t="s">
        <v>573</v>
      </c>
      <c r="E236" s="15" t="s">
        <v>309</v>
      </c>
      <c r="F236" s="15"/>
      <c r="G236" s="15" t="s">
        <v>639</v>
      </c>
      <c r="H236" s="15"/>
      <c r="I236" s="21">
        <v>95</v>
      </c>
      <c r="J236" s="19"/>
      <c r="K236" s="21" t="str">
        <f t="shared" si="26"/>
        <v>CHP0603K1500JBW</v>
      </c>
      <c r="L236" s="21" t="str">
        <f t="shared" si="27"/>
        <v>Резистор</v>
      </c>
      <c r="M236" s="21">
        <f t="shared" si="28"/>
        <v>95</v>
      </c>
    </row>
    <row r="237" spans="1:13" ht="23.65" thickBot="1" x14ac:dyDescent="0.5">
      <c r="A237" s="11">
        <v>268</v>
      </c>
      <c r="B237" s="14" t="s">
        <v>640</v>
      </c>
      <c r="C237" s="14" t="s">
        <v>573</v>
      </c>
      <c r="D237" s="14" t="s">
        <v>309</v>
      </c>
      <c r="E237" s="14" t="s">
        <v>641</v>
      </c>
      <c r="F237" s="19"/>
      <c r="G237" s="14" t="s">
        <v>575</v>
      </c>
      <c r="H237" s="14">
        <v>5</v>
      </c>
      <c r="K237" s="23" t="str">
        <f>B237</f>
        <v>CHP0603K22R0JBW</v>
      </c>
      <c r="L237" s="23" t="str">
        <f>D237</f>
        <v>Резистор</v>
      </c>
      <c r="M237" s="23">
        <f>H237</f>
        <v>5</v>
      </c>
    </row>
    <row r="238" spans="1:13" ht="23.65" thickBot="1" x14ac:dyDescent="0.5">
      <c r="A238" s="11">
        <v>269</v>
      </c>
      <c r="B238" s="14" t="s">
        <v>642</v>
      </c>
      <c r="C238" s="14" t="s">
        <v>573</v>
      </c>
      <c r="D238" s="14" t="s">
        <v>309</v>
      </c>
      <c r="E238" s="14" t="s">
        <v>643</v>
      </c>
      <c r="F238" s="19"/>
      <c r="G238" s="14" t="s">
        <v>575</v>
      </c>
      <c r="H238" s="14">
        <v>50</v>
      </c>
      <c r="K238" s="23" t="str">
        <f t="shared" ref="K238:K254" si="29">B238</f>
        <v>CHP0603K4701JBW</v>
      </c>
      <c r="L238" s="23" t="str">
        <f t="shared" ref="L238:L254" si="30">D238</f>
        <v>Резистор</v>
      </c>
      <c r="M238" s="23">
        <f t="shared" ref="M238:M254" si="31">H238</f>
        <v>50</v>
      </c>
    </row>
    <row r="239" spans="1:13" ht="23.65" thickBot="1" x14ac:dyDescent="0.5">
      <c r="A239" s="11">
        <v>270</v>
      </c>
      <c r="B239" s="14" t="s">
        <v>644</v>
      </c>
      <c r="C239" s="14" t="s">
        <v>573</v>
      </c>
      <c r="D239" s="14" t="s">
        <v>309</v>
      </c>
      <c r="E239" s="14" t="s">
        <v>645</v>
      </c>
      <c r="F239" s="19"/>
      <c r="G239" s="14" t="s">
        <v>575</v>
      </c>
      <c r="H239" s="14">
        <v>15</v>
      </c>
      <c r="K239" s="23" t="str">
        <f t="shared" si="29"/>
        <v>CHP0603K5601JBW</v>
      </c>
      <c r="L239" s="23" t="str">
        <f t="shared" si="30"/>
        <v>Резистор</v>
      </c>
      <c r="M239" s="23">
        <f t="shared" si="31"/>
        <v>15</v>
      </c>
    </row>
    <row r="240" spans="1:13" ht="23.65" thickBot="1" x14ac:dyDescent="0.5">
      <c r="A240" s="11">
        <v>271</v>
      </c>
      <c r="B240" s="14" t="s">
        <v>646</v>
      </c>
      <c r="C240" s="14" t="s">
        <v>573</v>
      </c>
      <c r="D240" s="14" t="s">
        <v>309</v>
      </c>
      <c r="E240" s="14" t="s">
        <v>647</v>
      </c>
      <c r="F240" s="19"/>
      <c r="G240" s="14" t="s">
        <v>575</v>
      </c>
      <c r="H240" s="14">
        <v>105</v>
      </c>
      <c r="K240" s="23" t="str">
        <f t="shared" si="29"/>
        <v>CHP0603KR100JBW</v>
      </c>
      <c r="L240" s="23" t="str">
        <f t="shared" si="30"/>
        <v>Резистор</v>
      </c>
      <c r="M240" s="23">
        <f t="shared" si="31"/>
        <v>105</v>
      </c>
    </row>
    <row r="241" spans="1:13" ht="35.25" thickBot="1" x14ac:dyDescent="0.5">
      <c r="A241" s="11">
        <v>273</v>
      </c>
      <c r="B241" s="14" t="s">
        <v>650</v>
      </c>
      <c r="C241" s="14" t="s">
        <v>648</v>
      </c>
      <c r="D241" s="14" t="s">
        <v>309</v>
      </c>
      <c r="E241" s="14" t="s">
        <v>651</v>
      </c>
      <c r="F241" s="19"/>
      <c r="G241" s="14" t="s">
        <v>649</v>
      </c>
      <c r="H241" s="14">
        <v>10</v>
      </c>
      <c r="K241" s="23" t="str">
        <f t="shared" si="29"/>
        <v>SMR8S-30R0J-NS62TR</v>
      </c>
      <c r="L241" s="23" t="str">
        <f t="shared" si="30"/>
        <v>Резистор</v>
      </c>
      <c r="M241" s="23">
        <f t="shared" si="31"/>
        <v>10</v>
      </c>
    </row>
    <row r="242" spans="1:13" ht="35.25" thickBot="1" x14ac:dyDescent="0.5">
      <c r="A242" s="11">
        <v>274</v>
      </c>
      <c r="B242" s="14" t="s">
        <v>652</v>
      </c>
      <c r="C242" s="14" t="s">
        <v>648</v>
      </c>
      <c r="D242" s="14" t="s">
        <v>309</v>
      </c>
      <c r="E242" s="14" t="s">
        <v>653</v>
      </c>
      <c r="F242" s="14"/>
      <c r="G242" s="14" t="s">
        <v>649</v>
      </c>
      <c r="H242" s="14">
        <v>35</v>
      </c>
      <c r="K242" s="23" t="str">
        <f t="shared" si="29"/>
        <v>SMR8S-4701J-NS62TR</v>
      </c>
      <c r="L242" s="23" t="str">
        <f t="shared" si="30"/>
        <v>Резистор</v>
      </c>
      <c r="M242" s="23">
        <f t="shared" si="31"/>
        <v>35</v>
      </c>
    </row>
    <row r="243" spans="1:13" ht="23.65" thickBot="1" x14ac:dyDescent="0.5">
      <c r="A243" s="11">
        <v>275</v>
      </c>
      <c r="B243" s="14" t="s">
        <v>654</v>
      </c>
      <c r="C243" s="14" t="s">
        <v>573</v>
      </c>
      <c r="D243" s="14" t="s">
        <v>309</v>
      </c>
      <c r="E243" s="14" t="s">
        <v>655</v>
      </c>
      <c r="F243" s="19"/>
      <c r="G243" s="14" t="s">
        <v>649</v>
      </c>
      <c r="H243" s="14">
        <v>45</v>
      </c>
      <c r="K243" s="23" t="str">
        <f t="shared" si="29"/>
        <v>TNPS06031001FHBX00</v>
      </c>
      <c r="L243" s="23" t="str">
        <f t="shared" si="30"/>
        <v>Резистор</v>
      </c>
      <c r="M243" s="23">
        <f t="shared" si="31"/>
        <v>45</v>
      </c>
    </row>
    <row r="244" spans="1:13" ht="13.15" customHeight="1" thickBot="1" x14ac:dyDescent="0.5">
      <c r="A244" s="11">
        <v>276</v>
      </c>
      <c r="B244" s="14" t="s">
        <v>656</v>
      </c>
      <c r="C244" s="14" t="s">
        <v>573</v>
      </c>
      <c r="D244" s="14" t="s">
        <v>309</v>
      </c>
      <c r="E244" s="14" t="s">
        <v>657</v>
      </c>
      <c r="F244" s="19"/>
      <c r="G244" s="14" t="s">
        <v>649</v>
      </c>
      <c r="H244" s="14">
        <v>25</v>
      </c>
      <c r="K244" s="23" t="str">
        <f t="shared" si="29"/>
        <v>TNPS06031211FHBX00</v>
      </c>
      <c r="L244" s="23" t="str">
        <f t="shared" si="30"/>
        <v>Резистор</v>
      </c>
      <c r="M244" s="23">
        <f t="shared" si="31"/>
        <v>25</v>
      </c>
    </row>
    <row r="245" spans="1:13" ht="23.65" thickBot="1" x14ac:dyDescent="0.5">
      <c r="A245" s="11">
        <v>277</v>
      </c>
      <c r="B245" s="14" t="s">
        <v>658</v>
      </c>
      <c r="C245" s="14" t="s">
        <v>573</v>
      </c>
      <c r="D245" s="14" t="s">
        <v>309</v>
      </c>
      <c r="E245" s="14" t="s">
        <v>659</v>
      </c>
      <c r="F245" s="19"/>
      <c r="G245" s="14" t="s">
        <v>649</v>
      </c>
      <c r="H245" s="14">
        <v>10</v>
      </c>
      <c r="K245" s="23" t="str">
        <f t="shared" si="29"/>
        <v>TNPS06031241FHBX00</v>
      </c>
      <c r="L245" s="23" t="str">
        <f t="shared" si="30"/>
        <v>Резистор</v>
      </c>
      <c r="M245" s="23">
        <f t="shared" si="31"/>
        <v>10</v>
      </c>
    </row>
    <row r="246" spans="1:13" ht="23.65" thickBot="1" x14ac:dyDescent="0.5">
      <c r="A246" s="11">
        <v>278</v>
      </c>
      <c r="B246" s="14" t="s">
        <v>660</v>
      </c>
      <c r="C246" s="14" t="s">
        <v>573</v>
      </c>
      <c r="D246" s="14" t="s">
        <v>309</v>
      </c>
      <c r="E246" s="14" t="s">
        <v>661</v>
      </c>
      <c r="F246" s="19"/>
      <c r="G246" s="14" t="s">
        <v>649</v>
      </c>
      <c r="H246" s="14">
        <v>203</v>
      </c>
      <c r="K246" s="23" t="str">
        <f t="shared" si="29"/>
        <v>TNPS06031501FHBX00</v>
      </c>
      <c r="L246" s="23" t="str">
        <f t="shared" si="30"/>
        <v>Резистор</v>
      </c>
      <c r="M246" s="23">
        <f t="shared" si="31"/>
        <v>203</v>
      </c>
    </row>
    <row r="247" spans="1:13" ht="23.65" thickBot="1" x14ac:dyDescent="0.5">
      <c r="A247" s="11">
        <v>279</v>
      </c>
      <c r="B247" s="14" t="s">
        <v>662</v>
      </c>
      <c r="C247" s="14" t="s">
        <v>573</v>
      </c>
      <c r="D247" s="14" t="s">
        <v>309</v>
      </c>
      <c r="E247" s="14" t="s">
        <v>663</v>
      </c>
      <c r="F247" s="19"/>
      <c r="G247" s="14" t="s">
        <v>551</v>
      </c>
      <c r="H247" s="14">
        <v>35</v>
      </c>
      <c r="K247" s="23" t="str">
        <f t="shared" si="29"/>
        <v>TNPS06032001FHBX00</v>
      </c>
      <c r="L247" s="23" t="str">
        <f t="shared" si="30"/>
        <v>Резистор</v>
      </c>
      <c r="M247" s="23">
        <f t="shared" si="31"/>
        <v>35</v>
      </c>
    </row>
    <row r="248" spans="1:13" ht="23.65" thickBot="1" x14ac:dyDescent="0.5">
      <c r="A248" s="11">
        <v>280</v>
      </c>
      <c r="B248" s="14" t="s">
        <v>664</v>
      </c>
      <c r="C248" s="14" t="s">
        <v>573</v>
      </c>
      <c r="D248" s="14" t="s">
        <v>309</v>
      </c>
      <c r="E248" s="14" t="s">
        <v>665</v>
      </c>
      <c r="F248" s="19"/>
      <c r="G248" s="14" t="s">
        <v>551</v>
      </c>
      <c r="H248" s="14">
        <v>42</v>
      </c>
      <c r="K248" s="23" t="str">
        <f t="shared" si="29"/>
        <v>TNPS06032490FHBX00</v>
      </c>
      <c r="L248" s="23" t="str">
        <f t="shared" si="30"/>
        <v>Резистор</v>
      </c>
      <c r="M248" s="23">
        <f t="shared" si="31"/>
        <v>42</v>
      </c>
    </row>
    <row r="249" spans="1:13" ht="23.65" thickBot="1" x14ac:dyDescent="0.5">
      <c r="A249" s="11">
        <v>281</v>
      </c>
      <c r="B249" s="14" t="s">
        <v>666</v>
      </c>
      <c r="C249" s="14" t="s">
        <v>573</v>
      </c>
      <c r="D249" s="14" t="s">
        <v>309</v>
      </c>
      <c r="E249" s="14" t="s">
        <v>667</v>
      </c>
      <c r="F249" s="19"/>
      <c r="G249" s="14" t="s">
        <v>551</v>
      </c>
      <c r="H249" s="14">
        <v>25</v>
      </c>
      <c r="K249" s="23" t="str">
        <f t="shared" si="29"/>
        <v>TNPS06032612FHBX00</v>
      </c>
      <c r="L249" s="23" t="str">
        <f t="shared" si="30"/>
        <v>Резистор</v>
      </c>
      <c r="M249" s="23">
        <f t="shared" si="31"/>
        <v>25</v>
      </c>
    </row>
    <row r="250" spans="1:13" ht="23.65" thickBot="1" x14ac:dyDescent="0.5">
      <c r="A250" s="11">
        <v>282</v>
      </c>
      <c r="B250" s="14" t="s">
        <v>668</v>
      </c>
      <c r="C250" s="14" t="s">
        <v>573</v>
      </c>
      <c r="D250" s="14" t="s">
        <v>309</v>
      </c>
      <c r="E250" s="14" t="s">
        <v>669</v>
      </c>
      <c r="F250" s="19"/>
      <c r="G250" s="14" t="s">
        <v>551</v>
      </c>
      <c r="H250" s="14">
        <v>70</v>
      </c>
      <c r="K250" s="23" t="str">
        <f t="shared" si="29"/>
        <v>TNPS06032670FHBX00</v>
      </c>
      <c r="L250" s="23" t="str">
        <f t="shared" si="30"/>
        <v>Резистор</v>
      </c>
      <c r="M250" s="23">
        <f t="shared" si="31"/>
        <v>70</v>
      </c>
    </row>
    <row r="251" spans="1:13" ht="23.65" thickBot="1" x14ac:dyDescent="0.5">
      <c r="A251" s="11">
        <v>283</v>
      </c>
      <c r="B251" s="14" t="s">
        <v>670</v>
      </c>
      <c r="C251" s="14" t="s">
        <v>573</v>
      </c>
      <c r="D251" s="14" t="s">
        <v>309</v>
      </c>
      <c r="E251" s="14" t="s">
        <v>671</v>
      </c>
      <c r="F251" s="19"/>
      <c r="G251" s="14" t="s">
        <v>551</v>
      </c>
      <c r="H251" s="14">
        <v>20</v>
      </c>
      <c r="K251" s="23" t="str">
        <f t="shared" si="29"/>
        <v>TNPS06034750FHBX00</v>
      </c>
      <c r="L251" s="23" t="str">
        <f t="shared" si="30"/>
        <v>Резистор</v>
      </c>
      <c r="M251" s="23">
        <f t="shared" si="31"/>
        <v>20</v>
      </c>
    </row>
    <row r="252" spans="1:13" ht="23.65" thickBot="1" x14ac:dyDescent="0.5">
      <c r="A252" s="11">
        <v>284</v>
      </c>
      <c r="B252" s="14" t="s">
        <v>672</v>
      </c>
      <c r="C252" s="14" t="s">
        <v>573</v>
      </c>
      <c r="D252" s="14" t="s">
        <v>309</v>
      </c>
      <c r="E252" s="14" t="s">
        <v>673</v>
      </c>
      <c r="F252" s="19"/>
      <c r="G252" s="14" t="s">
        <v>551</v>
      </c>
      <c r="H252" s="14">
        <v>201</v>
      </c>
      <c r="K252" s="23" t="str">
        <f t="shared" si="29"/>
        <v>TNPS06034999FHBX00</v>
      </c>
      <c r="L252" s="23" t="str">
        <f t="shared" si="30"/>
        <v>Резистор</v>
      </c>
      <c r="M252" s="23">
        <f t="shared" si="31"/>
        <v>201</v>
      </c>
    </row>
    <row r="253" spans="1:13" ht="23.25" x14ac:dyDescent="0.45">
      <c r="A253" s="11">
        <v>285</v>
      </c>
      <c r="B253" s="14" t="s">
        <v>674</v>
      </c>
      <c r="C253" s="14" t="s">
        <v>573</v>
      </c>
      <c r="D253" s="14" t="s">
        <v>309</v>
      </c>
      <c r="E253" s="14" t="s">
        <v>675</v>
      </c>
      <c r="F253" s="19"/>
      <c r="G253" s="14" t="s">
        <v>551</v>
      </c>
      <c r="H253" s="14">
        <v>6</v>
      </c>
      <c r="K253" s="23" t="str">
        <f t="shared" si="29"/>
        <v>TNPS06035620FHBX00</v>
      </c>
      <c r="L253" s="23" t="str">
        <f t="shared" si="30"/>
        <v>Резистор</v>
      </c>
      <c r="M253" s="23">
        <f t="shared" si="31"/>
        <v>6</v>
      </c>
    </row>
    <row r="254" spans="1:13" ht="46.9" thickBot="1" x14ac:dyDescent="0.5">
      <c r="A254" s="6">
        <v>286</v>
      </c>
      <c r="B254" s="14" t="s">
        <v>676</v>
      </c>
      <c r="C254" s="14" t="s">
        <v>301</v>
      </c>
      <c r="D254" s="14" t="s">
        <v>29</v>
      </c>
      <c r="E254" s="14" t="s">
        <v>677</v>
      </c>
      <c r="F254" s="19"/>
      <c r="G254" s="14" t="s">
        <v>551</v>
      </c>
      <c r="H254" s="14">
        <v>25</v>
      </c>
      <c r="K254" s="23" t="str">
        <f t="shared" si="29"/>
        <v>RHFL4913KPA-01V</v>
      </c>
      <c r="L254" s="23" t="str">
        <f t="shared" si="30"/>
        <v>Микросхема</v>
      </c>
      <c r="M254" s="23">
        <f t="shared" si="31"/>
        <v>25</v>
      </c>
    </row>
    <row r="255" spans="1:13" x14ac:dyDescent="0.45">
      <c r="A255" s="3"/>
    </row>
  </sheetData>
  <mergeCells count="199">
    <mergeCell ref="A236:B236"/>
    <mergeCell ref="E236:F236"/>
    <mergeCell ref="G236:H236"/>
    <mergeCell ref="A235:B235"/>
    <mergeCell ref="E235:F235"/>
    <mergeCell ref="G235:H235"/>
    <mergeCell ref="A234:B234"/>
    <mergeCell ref="E234:F234"/>
    <mergeCell ref="G234:H234"/>
    <mergeCell ref="A233:B233"/>
    <mergeCell ref="E233:F233"/>
    <mergeCell ref="G233:H233"/>
    <mergeCell ref="A232:B232"/>
    <mergeCell ref="E232:F232"/>
    <mergeCell ref="G232:H232"/>
    <mergeCell ref="A231:B231"/>
    <mergeCell ref="E231:F231"/>
    <mergeCell ref="G231:H231"/>
    <mergeCell ref="A230:B230"/>
    <mergeCell ref="E230:F230"/>
    <mergeCell ref="G230:H230"/>
    <mergeCell ref="A229:B229"/>
    <mergeCell ref="E229:F229"/>
    <mergeCell ref="G229:H229"/>
    <mergeCell ref="A228:B228"/>
    <mergeCell ref="E228:F228"/>
    <mergeCell ref="G228:H228"/>
    <mergeCell ref="A227:B227"/>
    <mergeCell ref="E227:F227"/>
    <mergeCell ref="G227:H227"/>
    <mergeCell ref="A226:B226"/>
    <mergeCell ref="E226:F226"/>
    <mergeCell ref="G226:H226"/>
    <mergeCell ref="A225:B225"/>
    <mergeCell ref="E225:F225"/>
    <mergeCell ref="G225:H225"/>
    <mergeCell ref="A224:B224"/>
    <mergeCell ref="E224:F224"/>
    <mergeCell ref="G224:H224"/>
    <mergeCell ref="B223:C223"/>
    <mergeCell ref="D223:E223"/>
    <mergeCell ref="B222:C222"/>
    <mergeCell ref="D222:E222"/>
    <mergeCell ref="B221:C221"/>
    <mergeCell ref="D221:E221"/>
    <mergeCell ref="B220:C220"/>
    <mergeCell ref="D220:E220"/>
    <mergeCell ref="B219:C219"/>
    <mergeCell ref="D219:E219"/>
    <mergeCell ref="B75:C75"/>
    <mergeCell ref="D75:E75"/>
    <mergeCell ref="B74:C74"/>
    <mergeCell ref="D74:E74"/>
    <mergeCell ref="B73:C73"/>
    <mergeCell ref="D73:E73"/>
    <mergeCell ref="B72:C72"/>
    <mergeCell ref="D72:E72"/>
    <mergeCell ref="B71:C71"/>
    <mergeCell ref="D71:E71"/>
    <mergeCell ref="B70:C70"/>
    <mergeCell ref="D70:E70"/>
    <mergeCell ref="B69:C69"/>
    <mergeCell ref="D69:E69"/>
    <mergeCell ref="B68:C68"/>
    <mergeCell ref="D68:E68"/>
    <mergeCell ref="B67:C67"/>
    <mergeCell ref="D67:E67"/>
    <mergeCell ref="C66:D66"/>
    <mergeCell ref="E66:F66"/>
    <mergeCell ref="C64:D64"/>
    <mergeCell ref="H64:I64"/>
    <mergeCell ref="C65:D65"/>
    <mergeCell ref="E65:F65"/>
    <mergeCell ref="C61:D61"/>
    <mergeCell ref="H61:I61"/>
    <mergeCell ref="C62:D62"/>
    <mergeCell ref="H62:I62"/>
    <mergeCell ref="C63:D63"/>
    <mergeCell ref="H63:I63"/>
    <mergeCell ref="C58:D58"/>
    <mergeCell ref="H58:I58"/>
    <mergeCell ref="C59:D59"/>
    <mergeCell ref="H59:I59"/>
    <mergeCell ref="C60:D60"/>
    <mergeCell ref="H60:I60"/>
    <mergeCell ref="C55:D55"/>
    <mergeCell ref="H55:I55"/>
    <mergeCell ref="C56:D56"/>
    <mergeCell ref="H56:I56"/>
    <mergeCell ref="C57:D57"/>
    <mergeCell ref="H57:I57"/>
    <mergeCell ref="C52:D52"/>
    <mergeCell ref="H52:I52"/>
    <mergeCell ref="C53:D53"/>
    <mergeCell ref="H53:I53"/>
    <mergeCell ref="C54:D54"/>
    <mergeCell ref="H54:I54"/>
    <mergeCell ref="C49:D49"/>
    <mergeCell ref="H49:I49"/>
    <mergeCell ref="C50:D50"/>
    <mergeCell ref="H50:I50"/>
    <mergeCell ref="C51:D51"/>
    <mergeCell ref="H51:I51"/>
    <mergeCell ref="C46:D46"/>
    <mergeCell ref="H46:I46"/>
    <mergeCell ref="C47:D47"/>
    <mergeCell ref="H47:I47"/>
    <mergeCell ref="C48:D48"/>
    <mergeCell ref="H48:I48"/>
    <mergeCell ref="C43:D43"/>
    <mergeCell ref="H43:I43"/>
    <mergeCell ref="C44:D44"/>
    <mergeCell ref="H44:I44"/>
    <mergeCell ref="C45:D45"/>
    <mergeCell ref="H45:I45"/>
    <mergeCell ref="C40:D40"/>
    <mergeCell ref="H40:I40"/>
    <mergeCell ref="C41:D41"/>
    <mergeCell ref="H41:I41"/>
    <mergeCell ref="C42:D42"/>
    <mergeCell ref="H42:I42"/>
    <mergeCell ref="C37:D37"/>
    <mergeCell ref="H37:I37"/>
    <mergeCell ref="C38:D38"/>
    <mergeCell ref="H38:I38"/>
    <mergeCell ref="C39:D39"/>
    <mergeCell ref="H39:I39"/>
    <mergeCell ref="C34:D34"/>
    <mergeCell ref="H34:I34"/>
    <mergeCell ref="C35:D35"/>
    <mergeCell ref="H35:I35"/>
    <mergeCell ref="C36:D36"/>
    <mergeCell ref="H36:I36"/>
    <mergeCell ref="C31:D31"/>
    <mergeCell ref="H31:I31"/>
    <mergeCell ref="C32:D32"/>
    <mergeCell ref="H32:I32"/>
    <mergeCell ref="C33:D33"/>
    <mergeCell ref="H33:I33"/>
    <mergeCell ref="C28:D28"/>
    <mergeCell ref="H28:I28"/>
    <mergeCell ref="C29:D29"/>
    <mergeCell ref="H29:I29"/>
    <mergeCell ref="C30:D30"/>
    <mergeCell ref="H30:I30"/>
    <mergeCell ref="C25:D25"/>
    <mergeCell ref="I25:J25"/>
    <mergeCell ref="C26:D26"/>
    <mergeCell ref="I26:J26"/>
    <mergeCell ref="C27:D27"/>
    <mergeCell ref="I27:J27"/>
    <mergeCell ref="C22:D22"/>
    <mergeCell ref="I22:J22"/>
    <mergeCell ref="C23:D23"/>
    <mergeCell ref="I23:J23"/>
    <mergeCell ref="C24:D24"/>
    <mergeCell ref="I24:J24"/>
    <mergeCell ref="C19:D19"/>
    <mergeCell ref="I19:J19"/>
    <mergeCell ref="C20:D20"/>
    <mergeCell ref="I20:J20"/>
    <mergeCell ref="C21:D21"/>
    <mergeCell ref="I21:J21"/>
    <mergeCell ref="C16:D16"/>
    <mergeCell ref="I16:J16"/>
    <mergeCell ref="C17:D17"/>
    <mergeCell ref="I17:J17"/>
    <mergeCell ref="C18:D18"/>
    <mergeCell ref="I18:J18"/>
    <mergeCell ref="C13:D13"/>
    <mergeCell ref="I13:J13"/>
    <mergeCell ref="C14:D14"/>
    <mergeCell ref="I14:J14"/>
    <mergeCell ref="C15:D15"/>
    <mergeCell ref="I15:J15"/>
    <mergeCell ref="C10:D10"/>
    <mergeCell ref="I10:J10"/>
    <mergeCell ref="C11:D11"/>
    <mergeCell ref="I11:J11"/>
    <mergeCell ref="C12:D12"/>
    <mergeCell ref="I12:J12"/>
    <mergeCell ref="C7:D7"/>
    <mergeCell ref="I7:J7"/>
    <mergeCell ref="C8:D8"/>
    <mergeCell ref="I8:J8"/>
    <mergeCell ref="C9:D9"/>
    <mergeCell ref="I9:J9"/>
    <mergeCell ref="C4:D4"/>
    <mergeCell ref="I4:J4"/>
    <mergeCell ref="C5:D5"/>
    <mergeCell ref="I5:J5"/>
    <mergeCell ref="C6:D6"/>
    <mergeCell ref="I6:J6"/>
    <mergeCell ref="C1:D1"/>
    <mergeCell ref="I1:J1"/>
    <mergeCell ref="C2:D2"/>
    <mergeCell ref="I2:J2"/>
    <mergeCell ref="C3:D3"/>
    <mergeCell ref="I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Аскерко А.Н,</dc:creator>
  <cp:lastModifiedBy>Аскерко А.Н,</cp:lastModifiedBy>
  <dcterms:created xsi:type="dcterms:W3CDTF">2020-05-14T11:50:30Z</dcterms:created>
  <dcterms:modified xsi:type="dcterms:W3CDTF">2020-05-14T17:58:42Z</dcterms:modified>
</cp:coreProperties>
</file>