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13_ncr:1_{5F27DCDF-F763-40CD-ACDF-C57DE2CB06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Лист1!$K$2:$K$126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5" i="1" l="1"/>
  <c r="J125" i="1" s="1"/>
  <c r="J124" i="1"/>
  <c r="J123" i="1"/>
  <c r="J122" i="1"/>
  <c r="J121" i="1"/>
  <c r="H120" i="1"/>
  <c r="J120" i="1" s="1"/>
  <c r="J119" i="1"/>
  <c r="H118" i="1"/>
  <c r="J118" i="1" s="1"/>
  <c r="J117" i="1"/>
  <c r="J116" i="1"/>
  <c r="J115" i="1"/>
  <c r="H114" i="1"/>
  <c r="J114" i="1" s="1"/>
  <c r="H113" i="1"/>
  <c r="J113" i="1" s="1"/>
  <c r="H112" i="1"/>
  <c r="J112" i="1" s="1"/>
  <c r="H111" i="1"/>
  <c r="J111" i="1" s="1"/>
  <c r="H110" i="1"/>
  <c r="J110" i="1" s="1"/>
  <c r="H109" i="1"/>
  <c r="J109" i="1" s="1"/>
  <c r="H108" i="1"/>
  <c r="J108" i="1" s="1"/>
  <c r="H107" i="1"/>
  <c r="J107" i="1" s="1"/>
  <c r="H106" i="1"/>
  <c r="J106" i="1" s="1"/>
  <c r="H105" i="1"/>
  <c r="J105" i="1" s="1"/>
  <c r="H104" i="1"/>
  <c r="J104" i="1" s="1"/>
  <c r="H103" i="1"/>
  <c r="J103" i="1" s="1"/>
  <c r="H102" i="1"/>
  <c r="J102" i="1" s="1"/>
  <c r="H101" i="1"/>
  <c r="J101" i="1" s="1"/>
  <c r="H100" i="1"/>
  <c r="J100" i="1" s="1"/>
  <c r="H99" i="1"/>
  <c r="J99" i="1" s="1"/>
  <c r="H98" i="1"/>
  <c r="J98" i="1" s="1"/>
  <c r="H97" i="1"/>
  <c r="J97" i="1" s="1"/>
  <c r="H96" i="1"/>
  <c r="J96" i="1" s="1"/>
  <c r="H95" i="1"/>
  <c r="J95" i="1" s="1"/>
  <c r="H94" i="1"/>
  <c r="J94" i="1" s="1"/>
  <c r="H93" i="1"/>
  <c r="J93" i="1" s="1"/>
  <c r="J92" i="1"/>
  <c r="H91" i="1"/>
  <c r="J91" i="1" s="1"/>
  <c r="H90" i="1"/>
  <c r="J90" i="1" s="1"/>
  <c r="H89" i="1"/>
  <c r="J89" i="1" s="1"/>
  <c r="H88" i="1"/>
  <c r="J88" i="1" s="1"/>
  <c r="J87" i="1"/>
  <c r="J86" i="1"/>
  <c r="J85" i="1"/>
  <c r="J84" i="1"/>
  <c r="H83" i="1"/>
  <c r="J83" i="1" s="1"/>
  <c r="H82" i="1"/>
  <c r="J82" i="1" s="1"/>
  <c r="J81" i="1"/>
  <c r="J80" i="1"/>
  <c r="H79" i="1"/>
  <c r="J79" i="1" s="1"/>
  <c r="J78" i="1"/>
  <c r="J77" i="1"/>
  <c r="J76" i="1"/>
  <c r="H75" i="1"/>
  <c r="J75" i="1" s="1"/>
  <c r="H74" i="1"/>
  <c r="J74" i="1" s="1"/>
  <c r="H73" i="1"/>
  <c r="J73" i="1" s="1"/>
  <c r="H72" i="1"/>
  <c r="J72" i="1" s="1"/>
  <c r="H71" i="1"/>
  <c r="J71" i="1" s="1"/>
  <c r="H70" i="1"/>
  <c r="J70" i="1" s="1"/>
  <c r="H69" i="1"/>
  <c r="J69" i="1" s="1"/>
  <c r="H68" i="1"/>
  <c r="J68" i="1" s="1"/>
  <c r="H67" i="1"/>
  <c r="J67" i="1" s="1"/>
  <c r="J66" i="1"/>
  <c r="H65" i="1"/>
  <c r="J65" i="1" s="1"/>
  <c r="H64" i="1"/>
  <c r="J64" i="1" s="1"/>
  <c r="H63" i="1"/>
  <c r="J63" i="1" s="1"/>
  <c r="J62" i="1"/>
  <c r="H61" i="1"/>
  <c r="J61" i="1" s="1"/>
  <c r="H60" i="1"/>
  <c r="J60" i="1" s="1"/>
  <c r="H59" i="1"/>
  <c r="J59" i="1" s="1"/>
  <c r="H58" i="1"/>
  <c r="J58" i="1" s="1"/>
  <c r="H57" i="1"/>
  <c r="J57" i="1" s="1"/>
  <c r="H56" i="1"/>
  <c r="J56" i="1" s="1"/>
  <c r="H55" i="1"/>
  <c r="J55" i="1" s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H48" i="1"/>
  <c r="J48" i="1" s="1"/>
  <c r="H47" i="1"/>
  <c r="J47" i="1" s="1"/>
  <c r="H46" i="1"/>
  <c r="J46" i="1" s="1"/>
  <c r="H45" i="1"/>
  <c r="J45" i="1" s="1"/>
  <c r="H44" i="1"/>
  <c r="J44" i="1" s="1"/>
  <c r="H43" i="1"/>
  <c r="J43" i="1" s="1"/>
  <c r="H42" i="1"/>
  <c r="J42" i="1" s="1"/>
  <c r="H41" i="1"/>
  <c r="J41" i="1" s="1"/>
  <c r="H40" i="1"/>
  <c r="J40" i="1" s="1"/>
  <c r="H39" i="1"/>
  <c r="J39" i="1" s="1"/>
  <c r="H38" i="1"/>
  <c r="J38" i="1" s="1"/>
  <c r="H37" i="1"/>
  <c r="J37" i="1" s="1"/>
  <c r="H36" i="1"/>
  <c r="J36" i="1" s="1"/>
  <c r="H35" i="1"/>
  <c r="J35" i="1" s="1"/>
  <c r="H34" i="1"/>
  <c r="J34" i="1" s="1"/>
  <c r="H33" i="1"/>
  <c r="J33" i="1" s="1"/>
  <c r="J32" i="1"/>
  <c r="H31" i="1"/>
  <c r="J31" i="1" s="1"/>
  <c r="H30" i="1"/>
  <c r="J30" i="1" s="1"/>
  <c r="H29" i="1"/>
  <c r="J29" i="1" s="1"/>
  <c r="J28" i="1"/>
  <c r="J27" i="1"/>
  <c r="H26" i="1"/>
  <c r="J26" i="1" s="1"/>
  <c r="J25" i="1"/>
  <c r="H24" i="1"/>
  <c r="J24" i="1" s="1"/>
  <c r="J23" i="1"/>
  <c r="H22" i="1"/>
  <c r="J22" i="1" s="1"/>
  <c r="H21" i="1"/>
  <c r="J21" i="1" s="1"/>
  <c r="J20" i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J126" i="1" l="1"/>
  <c r="J128" i="1" s="1"/>
  <c r="J129" i="1" s="1"/>
</calcChain>
</file>

<file path=xl/sharedStrings.xml><?xml version="1.0" encoding="utf-8"?>
<sst xmlns="http://schemas.openxmlformats.org/spreadsheetml/2006/main" count="713" uniqueCount="202">
  <si>
    <t>№ п/п</t>
  </si>
  <si>
    <t>Категория качества</t>
  </si>
  <si>
    <t>Группа изделия ЭКБ</t>
  </si>
  <si>
    <t>Условное обозначение изделия ЭКБ (Наименование изделия ЭКБ)</t>
  </si>
  <si>
    <t>Обозначение документа на поставку</t>
  </si>
  <si>
    <t>Подлежащее поставке количество изделий ЭКБ, прошедших ВК, ОИ, ДНК и выборочный РФА, шт.</t>
  </si>
  <si>
    <t>ВП</t>
  </si>
  <si>
    <t xml:space="preserve">Вилка </t>
  </si>
  <si>
    <t>СНП268-25ВП31-3-3-В</t>
  </si>
  <si>
    <t>БСАР.430420.014ТУ</t>
  </si>
  <si>
    <t>СНП268-9ВП31-3-3-В</t>
  </si>
  <si>
    <t>ОС</t>
  </si>
  <si>
    <t>Диод</t>
  </si>
  <si>
    <t>2Д522Б ОС</t>
  </si>
  <si>
    <t>дР3.362.029-01ТУ/02/Д6, АЕЯР.430204.190ТУ</t>
  </si>
  <si>
    <t>2ДШ2123Д95</t>
  </si>
  <si>
    <t>АЕЯР.432120.567ТУ</t>
  </si>
  <si>
    <t>Конденсатор</t>
  </si>
  <si>
    <t>К53-68"U"-16В-22 мкФ±10%</t>
  </si>
  <si>
    <t>АЖЯР.673546.007ТУ</t>
  </si>
  <si>
    <t>ОЖО.460.107ТУ, ОЖО.460.183ТУ</t>
  </si>
  <si>
    <t>ОС К10-47в-50В-6,8 мкФ-Н90</t>
  </si>
  <si>
    <t>ОЖО.460.174ТУ, ОЖО.460.183ТУ</t>
  </si>
  <si>
    <t>ОЖО.460.182ТУ, ОЖО.460.183ТУ</t>
  </si>
  <si>
    <t>Микросборка</t>
  </si>
  <si>
    <t>249КП16Р</t>
  </si>
  <si>
    <t>АЕЯР.431160.816ТУ</t>
  </si>
  <si>
    <t>Микросхема</t>
  </si>
  <si>
    <t>1401СА1 ММ</t>
  </si>
  <si>
    <t>АЕЯР.431130.149-03ТУ</t>
  </si>
  <si>
    <t>ОСМ</t>
  </si>
  <si>
    <t>ОСМ 142ЕН12</t>
  </si>
  <si>
    <t>бКО.347.098-11ТУ, ПО.070.052</t>
  </si>
  <si>
    <t>Оптопара</t>
  </si>
  <si>
    <t>249КП8У</t>
  </si>
  <si>
    <t>АЕЯР.431160.458ТУ</t>
  </si>
  <si>
    <t>Резистор</t>
  </si>
  <si>
    <t>ОСМ Р1-12-0,125-10 Ом±5%-Т-"А"</t>
  </si>
  <si>
    <t>АЛЯР.434110.005ТУ, РД В 22.02.218</t>
  </si>
  <si>
    <t>ОСМ Р1-12-0,125-100 Ом±1%-Т-"А"</t>
  </si>
  <si>
    <t>ОСМ Р1-12-0,125-127 Ом±1%-М-"А"</t>
  </si>
  <si>
    <t>ОСМ Р1-12-0,125-348 Ом±1%-М-"А"</t>
  </si>
  <si>
    <t>ОСМ Р1-12-0,125-511 Ом±1%-М-"А"</t>
  </si>
  <si>
    <t>ОСМ Р1-12-0,125-3,48 кОм±1%-М-"А"</t>
  </si>
  <si>
    <t>ОСМ Р1-12-0,125-10 кОм±1%-М-"А"</t>
  </si>
  <si>
    <t>ОСМ Р1-12-0,125-51,1 кОм±1%-М-"А"</t>
  </si>
  <si>
    <t>ОСМ Р1-12-0,125-100 кОм±5%-М-"А"</t>
  </si>
  <si>
    <t>ОСМ Р1-12-0,125-1 МОм±5%-М-"А"</t>
  </si>
  <si>
    <t>ОСМ Р1-12-0,5-1 Ом±5%-Т-"А"</t>
  </si>
  <si>
    <t>ОСМ Р1-12-0,5-4,22 кОм±1%-М-"А"</t>
  </si>
  <si>
    <t>ОСМ Р1-12-0,5-10 кОм±1%-М-"А"</t>
  </si>
  <si>
    <t>ОСМ Р1-12-0,75-178 Ом±1%-М-"А"</t>
  </si>
  <si>
    <t>ОСМ Р1-12-1-1,1 кОм±1%-М-"А"</t>
  </si>
  <si>
    <t>ОСМ Р1-16П-0,125-14,7 кОм±0,1%-0,5-Ж-"А"</t>
  </si>
  <si>
    <t>АЛЯР.434110.002ТУ, ПО.070.052</t>
  </si>
  <si>
    <t>ОСМ Р1-16П-0,125-46,4 кОм±0,1%-0,5-Ж-"А"</t>
  </si>
  <si>
    <t>Розетка</t>
  </si>
  <si>
    <t>СНП383-42РП21-2-2-3</t>
  </si>
  <si>
    <t>РЮМК.430420.018ТУ</t>
  </si>
  <si>
    <t>Транзистор</t>
  </si>
  <si>
    <t>2П767В92</t>
  </si>
  <si>
    <t>АЕЯР.432140.273ТУ</t>
  </si>
  <si>
    <t>2Т665А91</t>
  </si>
  <si>
    <t>АЕЯР.432140.561ТУ</t>
  </si>
  <si>
    <t>ОСМ СНП346-42ВП21-2-В</t>
  </si>
  <si>
    <t>РЮМК.430420.011ТУ, РД В 22.02.218</t>
  </si>
  <si>
    <t xml:space="preserve">Генератор кварцевый </t>
  </si>
  <si>
    <t>ОСМ ГК108-П-15ГР-4,096М</t>
  </si>
  <si>
    <t>АФТП.433520.007ТУ, РД В 22.02.218</t>
  </si>
  <si>
    <t>5522БЦ1АУ-009</t>
  </si>
  <si>
    <t>АЕЯР.431260.748ТУ</t>
  </si>
  <si>
    <t>ОСМ 5514БЦ1У1-00</t>
  </si>
  <si>
    <t>АЕЯР.431260.179ТУ, РД В 22.02.218</t>
  </si>
  <si>
    <t>ОСМ 5514БЦ1У1-02</t>
  </si>
  <si>
    <t>ОСМ 5514БЦ1У1-04</t>
  </si>
  <si>
    <t>ОСМ 5514БЦ1У1-08</t>
  </si>
  <si>
    <t>ОСМ 5514БЦ1У1-14</t>
  </si>
  <si>
    <t>ОСМ 5514БЦ1У1-32</t>
  </si>
  <si>
    <t>ОСМ 5514БЦ1У1-74</t>
  </si>
  <si>
    <t>ОСМ 5514БЦ1У2-241</t>
  </si>
  <si>
    <t>ОСМ 5514БЦ1У2-373</t>
  </si>
  <si>
    <t>ОСМ 5514БЦ1У2-541</t>
  </si>
  <si>
    <t>ОСМ 5514БЦ2У1-153</t>
  </si>
  <si>
    <t>ОСМ 5514БЦ2У1-193</t>
  </si>
  <si>
    <t>ОСМ 5514БЦ2У1-257</t>
  </si>
  <si>
    <t>ОСМ 5514БЦ2У1-393</t>
  </si>
  <si>
    <t>ОСМ 5514БЦ2У1-86</t>
  </si>
  <si>
    <t>ОСМ Р1-12-0,125-100 Ом±5%-Т-"А"</t>
  </si>
  <si>
    <t>СНП268-15ВП31-3-3-В</t>
  </si>
  <si>
    <t>Вставка плавкая</t>
  </si>
  <si>
    <t>ОС ВП1-2 3,15А 250В</t>
  </si>
  <si>
    <t>ОЮО.480.003ТУ-Р, СНКЖ.646170.001ТУ</t>
  </si>
  <si>
    <t>2ДШ2125ГС92</t>
  </si>
  <si>
    <t>АЕЯР.432120.297ТУ</t>
  </si>
  <si>
    <t>Источник вторичного электропитания</t>
  </si>
  <si>
    <t>СПНС27-15-05Ч</t>
  </si>
  <si>
    <t>КЦАЯ.436630.001ТУ</t>
  </si>
  <si>
    <t>К53-68"D"-16В-100 мкФ±10%</t>
  </si>
  <si>
    <t>Микродроссель</t>
  </si>
  <si>
    <t>МДГ3-560</t>
  </si>
  <si>
    <t>КВШУ.670114.001ТУ</t>
  </si>
  <si>
    <t>МДГ3-1200</t>
  </si>
  <si>
    <t>МДГ3-10000</t>
  </si>
  <si>
    <t>249КП12БР</t>
  </si>
  <si>
    <t>АЕЯР.431160.739ТУ</t>
  </si>
  <si>
    <t>249КП15БР</t>
  </si>
  <si>
    <t>ОСМ Р1-12-0,5-24 кОм±5%-М-"А"</t>
  </si>
  <si>
    <t>ОСМ Р1-12-1,0-470 Ом±5%-М-"А"</t>
  </si>
  <si>
    <t>ОСМ Р1-12-1,0-5,1 кОм±5%-М-"А"</t>
  </si>
  <si>
    <t>ОСМ Р1-16П-0,125-1,58 кОм±0,1%-0,5-Ж-"А"</t>
  </si>
  <si>
    <t>ОСМ Р1-16П-0,125-1,62 кОм±0,1%-0,5-Ж-"А"</t>
  </si>
  <si>
    <t>Р1-8В-1,0-8,2 кОм±5%-М-А-М</t>
  </si>
  <si>
    <t>ОЖО.467.164ТУ</t>
  </si>
  <si>
    <t>Р1-8В-1,0-5,1 кОм±5%-М-А-М</t>
  </si>
  <si>
    <t>Р1-8В-0,125-10 кОм±5%-М-А-М</t>
  </si>
  <si>
    <t>Р1-8В-0,125-56 кОм±5%-М-А-М</t>
  </si>
  <si>
    <t>Р1-8В-0,125-130 кОм±5%-М-А-М</t>
  </si>
  <si>
    <t>Р1-8В-1,0-10 кОм±5%-М-А-М</t>
  </si>
  <si>
    <t>2ПЕ219А9</t>
  </si>
  <si>
    <t>АЕЯР.432140.749ТУ</t>
  </si>
  <si>
    <t>2ПЕ220А9</t>
  </si>
  <si>
    <t>СНП268-15ВП31-1-3-В</t>
  </si>
  <si>
    <t>СНП268-37ВП31-1-3-В</t>
  </si>
  <si>
    <t>ОС ВП1-2 1,0А 250В</t>
  </si>
  <si>
    <t>ОСМ ГК108-П-15ГР-8М</t>
  </si>
  <si>
    <t>ДР3.362.029-01ТУ/02/Д6, АЕЯР.430204.190ТУ</t>
  </si>
  <si>
    <t>2ДШ2124Б94</t>
  </si>
  <si>
    <t>СПНС27-5-05Ч-1</t>
  </si>
  <si>
    <t>К53-68"C"-16В-22 мкФ±10%</t>
  </si>
  <si>
    <t>МДГ2-2200</t>
  </si>
  <si>
    <t>249ЛП10Р</t>
  </si>
  <si>
    <t>АЕНВ.431150.035ТУ</t>
  </si>
  <si>
    <t>ОСМ 5559ИН2АТ</t>
  </si>
  <si>
    <t xml:space="preserve">АЕЯР.431230.284ТУ, РД В 22.02.218-2007 </t>
  </si>
  <si>
    <t>ОСМ Р1-12-0,125-3 кОм±5%-М-"А"</t>
  </si>
  <si>
    <t>ОСМ Р1-12-0,125-10 кОм±5%-М-"А"</t>
  </si>
  <si>
    <t>ОСМ Р1-12-0,25-560 Ом±5%-М-"А"</t>
  </si>
  <si>
    <t>ОСМ Р1-12-0,5-270 Ом±5%-М-"А"</t>
  </si>
  <si>
    <t>ОСМ Р1-12-0,5-680 Ом±5%-М-"А"</t>
  </si>
  <si>
    <t>ОСМ Р1-12-1,0-120 Ом±5%-М-"А"</t>
  </si>
  <si>
    <t>ОСМ Р1-16П-0,125-1,58 кОм±0,25%-0,5-Ж-"А"</t>
  </si>
  <si>
    <t>Р1-8В-0,25-1 кОм±5%-М-А-М</t>
  </si>
  <si>
    <t>Чип-индуктивность</t>
  </si>
  <si>
    <t>КИФ 2012-1200 нГн±10%-О-А</t>
  </si>
  <si>
    <t>РКМУ.671340.002ТУ</t>
  </si>
  <si>
    <t>на выборку</t>
  </si>
  <si>
    <t>итого, шт</t>
  </si>
  <si>
    <t>цена без НДС, руб</t>
  </si>
  <si>
    <t>сумма без НДС</t>
  </si>
  <si>
    <t>пр-ль</t>
  </si>
  <si>
    <t>срок поставки</t>
  </si>
  <si>
    <t>электродеталь</t>
  </si>
  <si>
    <t>орбита</t>
  </si>
  <si>
    <t>взпп-с</t>
  </si>
  <si>
    <t>элеконд</t>
  </si>
  <si>
    <t>кулон</t>
  </si>
  <si>
    <t>протон</t>
  </si>
  <si>
    <t>микрон</t>
  </si>
  <si>
    <t>элтом</t>
  </si>
  <si>
    <t>эркон</t>
  </si>
  <si>
    <t>кремний</t>
  </si>
  <si>
    <t>лит-фонон</t>
  </si>
  <si>
    <t>ангстрем</t>
  </si>
  <si>
    <t>радиодеталь</t>
  </si>
  <si>
    <t>гк электронинвест</t>
  </si>
  <si>
    <t>мстатор</t>
  </si>
  <si>
    <t>интеграл</t>
  </si>
  <si>
    <t>365 дней</t>
  </si>
  <si>
    <t>120 кален дн</t>
  </si>
  <si>
    <t>4-го кв. 2023 года.</t>
  </si>
  <si>
    <t>130 раб</t>
  </si>
  <si>
    <t>6 мес</t>
  </si>
  <si>
    <t>до 365 дне</t>
  </si>
  <si>
    <t>45 дн</t>
  </si>
  <si>
    <t xml:space="preserve">до 90 раб </t>
  </si>
  <si>
    <t>до 150 раб</t>
  </si>
  <si>
    <t>до 75 раб</t>
  </si>
  <si>
    <t>540 дней</t>
  </si>
  <si>
    <t>300 дней</t>
  </si>
  <si>
    <t xml:space="preserve"> НДС</t>
  </si>
  <si>
    <t>Сумма с НДС</t>
  </si>
  <si>
    <t>5577ХС3Т</t>
  </si>
  <si>
    <t>АЕЯР.431260.759-03ТУ</t>
  </si>
  <si>
    <t>ОС К10-17в-Н20-0,1 мкФ±10%-4-А</t>
  </si>
  <si>
    <t>ОС К10-17в-Н90-0,22 мкФ-3-А</t>
  </si>
  <si>
    <t>ОС К10-17в-Н90-0,33 мкФ-4-А</t>
  </si>
  <si>
    <t>ОС К10-17в-Н90-1 мкФ-5-А</t>
  </si>
  <si>
    <t>ОС К10-50в-Н20-0,22 мкФ±10%-A</t>
  </si>
  <si>
    <t>ОС К10-50в-Н20-0,022 мкФ±10%-А</t>
  </si>
  <si>
    <t>ОС К10-50в-Н90-2,2 мкФ-А</t>
  </si>
  <si>
    <t>ОС К10-17в-Н90-2,2 мкФ-6-А</t>
  </si>
  <si>
    <t>ОС К10-17в-Н90-3,3 мкФ-6-А</t>
  </si>
  <si>
    <t>ОС К10-17в-Н90-0,68 мкФ-4-А</t>
  </si>
  <si>
    <t>ОС К10-17в-Н90-1,5 мкФ-5-А</t>
  </si>
  <si>
    <t>ОС К10-17в-Н20-1000 пФ±10%-2-А</t>
  </si>
  <si>
    <t>ОС К10-50в-Н20-0,22 мкФ±10%-А</t>
  </si>
  <si>
    <t>Оснастка</t>
  </si>
  <si>
    <t>Спец проверки</t>
  </si>
  <si>
    <t>Ключ</t>
  </si>
  <si>
    <t>оптопара</t>
  </si>
  <si>
    <t>микросхема1</t>
  </si>
  <si>
    <t>микросхема2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</si>
</sst>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4" fontId="2" fillId="0" borderId="1" xfId="0" applyNumberFormat="1" applyFont="1" applyBorder="1" applyAlignment="1">
      <alignment vertical="center" wrapText="1"/>
    </xf>
    <xf numFmtId="4" fontId="0" fillId="0" borderId="1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4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4" fontId="0" fillId="0" borderId="0" xfId="0" applyNumberFormat="1"/>
    <xf numFmtId="0" fontId="3" fillId="5" borderId="1" xfId="0" applyFont="1" applyFill="1" applyBorder="1" applyAlignment="1">
      <alignment horizontal="center" vertical="center" wrapText="1"/>
    </xf>
    <xf numFmtId="4" fontId="4" fillId="0" borderId="0" xfId="0" applyNumberFormat="1" applyFont="1"/>
    <xf numFmtId="4" fontId="0" fillId="0" borderId="1" xfId="0" applyNumberFormat="1" applyBorder="1"/>
    <xf numFmtId="4" fontId="3" fillId="0" borderId="0" xfId="0" applyNumberFormat="1" applyFon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4" fontId="0" fillId="5" borderId="1" xfId="0" applyNumberFormat="1" applyFill="1" applyBorder="1" applyAlignment="1">
      <alignment vertical="center"/>
    </xf>
    <xf numFmtId="0" fontId="0" fillId="5" borderId="0" xfId="0" applyFill="1"/>
    <xf numFmtId="4" fontId="1" fillId="0" borderId="0" xfId="0" applyNumberFormat="1" applyFont="1"/>
    <xf numFmtId="4" fontId="0" fillId="5" borderId="0" xfId="0" applyNumberFormat="1" applyFill="1"/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/>
    <xf numFmtId="4" fontId="3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 wrapText="1"/>
    </xf>
    <xf numFmtId="4" fontId="0" fillId="5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4" fontId="0" fillId="5" borderId="1" xfId="0" applyNumberFormat="1" applyFill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zoomScaleNormal="100" workbookViewId="0">
      <selection activeCell="H9" sqref="H9"/>
    </sheetView>
  </sheetViews>
  <sheetFormatPr defaultRowHeight="14.25" x14ac:dyDescent="0.45"/>
  <cols>
    <col min="1" max="2" width="9.1328125" style="7"/>
    <col min="3" max="3" width="17.59765625" style="7" customWidth="1"/>
    <col min="4" max="4" width="35.73046875" style="7" customWidth="1"/>
    <col min="5" max="5" width="22.73046875" style="7" customWidth="1"/>
    <col min="6" max="6" width="6.1328125" style="7" customWidth="1"/>
    <col min="7" max="7" width="13.1328125" style="25" customWidth="1"/>
    <col min="8" max="8" width="15.1328125" style="25" customWidth="1"/>
    <col min="9" max="9" width="13.59765625" style="10" customWidth="1"/>
    <col min="10" max="10" width="14.73046875" style="10" customWidth="1"/>
    <col min="11" max="11" width="17" style="26" customWidth="1"/>
    <col min="12" max="12" width="14.3984375" style="25" customWidth="1"/>
    <col min="13" max="13" width="10" style="13" bestFit="1" customWidth="1"/>
    <col min="14" max="14" width="16.1328125" style="13" customWidth="1"/>
    <col min="15" max="15" width="9.1328125" style="13"/>
  </cols>
  <sheetData>
    <row r="1" spans="1:16" x14ac:dyDescent="0.45">
      <c r="O1" s="41"/>
    </row>
    <row r="2" spans="1:16" s="6" customFormat="1" ht="112.5" customHeight="1" x14ac:dyDescent="0.4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7" t="s">
        <v>145</v>
      </c>
      <c r="H2" s="28" t="s">
        <v>146</v>
      </c>
      <c r="I2" s="8" t="s">
        <v>147</v>
      </c>
      <c r="J2" s="8" t="s">
        <v>148</v>
      </c>
      <c r="K2" s="28" t="s">
        <v>149</v>
      </c>
      <c r="L2" s="28" t="s">
        <v>150</v>
      </c>
      <c r="M2" s="23" t="s">
        <v>196</v>
      </c>
      <c r="N2" s="23" t="s">
        <v>197</v>
      </c>
      <c r="O2" s="29" t="s">
        <v>198</v>
      </c>
    </row>
    <row r="3" spans="1:16" x14ac:dyDescent="0.45">
      <c r="A3" s="3">
        <v>1</v>
      </c>
      <c r="B3" s="4" t="s">
        <v>6</v>
      </c>
      <c r="C3" s="4" t="s">
        <v>7</v>
      </c>
      <c r="D3" s="4" t="s">
        <v>8</v>
      </c>
      <c r="E3" s="4" t="s">
        <v>9</v>
      </c>
      <c r="F3" s="4">
        <v>24</v>
      </c>
      <c r="G3" s="30"/>
      <c r="H3" s="31">
        <f>F3+G3</f>
        <v>24</v>
      </c>
      <c r="I3" s="9">
        <v>2084</v>
      </c>
      <c r="J3" s="9">
        <f>H3*I3</f>
        <v>50016</v>
      </c>
      <c r="K3" s="32" t="s">
        <v>151</v>
      </c>
      <c r="L3" s="31">
        <v>120</v>
      </c>
      <c r="O3" s="16"/>
    </row>
    <row r="4" spans="1:16" x14ac:dyDescent="0.45">
      <c r="A4" s="3">
        <v>2</v>
      </c>
      <c r="B4" s="4" t="s">
        <v>6</v>
      </c>
      <c r="C4" s="4" t="s">
        <v>7</v>
      </c>
      <c r="D4" s="4" t="s">
        <v>10</v>
      </c>
      <c r="E4" s="4" t="s">
        <v>9</v>
      </c>
      <c r="F4" s="4">
        <v>36</v>
      </c>
      <c r="G4" s="30"/>
      <c r="H4" s="31">
        <f t="shared" ref="H4:H67" si="0">F4+G4</f>
        <v>36</v>
      </c>
      <c r="I4" s="9">
        <v>1217</v>
      </c>
      <c r="J4" s="9">
        <f t="shared" ref="J4:J63" si="1">H4*I4</f>
        <v>43812</v>
      </c>
      <c r="K4" s="32" t="s">
        <v>151</v>
      </c>
      <c r="L4" s="31">
        <v>120</v>
      </c>
      <c r="O4" s="16"/>
    </row>
    <row r="5" spans="1:16" ht="27.75" x14ac:dyDescent="0.45">
      <c r="A5" s="3">
        <v>3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240</v>
      </c>
      <c r="G5" s="30">
        <v>4</v>
      </c>
      <c r="H5" s="31">
        <f t="shared" si="0"/>
        <v>244</v>
      </c>
      <c r="I5" s="9">
        <v>106</v>
      </c>
      <c r="J5" s="9">
        <f t="shared" si="1"/>
        <v>25864</v>
      </c>
      <c r="K5" s="33" t="s">
        <v>152</v>
      </c>
      <c r="L5" s="31">
        <v>120</v>
      </c>
      <c r="O5" s="16"/>
    </row>
    <row r="6" spans="1:16" x14ac:dyDescent="0.45">
      <c r="A6" s="3">
        <v>4</v>
      </c>
      <c r="B6" s="4" t="s">
        <v>6</v>
      </c>
      <c r="C6" s="4" t="s">
        <v>12</v>
      </c>
      <c r="D6" s="4" t="s">
        <v>15</v>
      </c>
      <c r="E6" s="4" t="s">
        <v>16</v>
      </c>
      <c r="F6" s="4">
        <v>216</v>
      </c>
      <c r="G6" s="30">
        <v>4</v>
      </c>
      <c r="H6" s="31">
        <f t="shared" si="0"/>
        <v>220</v>
      </c>
      <c r="I6" s="9">
        <v>1641</v>
      </c>
      <c r="J6" s="9">
        <f t="shared" si="1"/>
        <v>361020</v>
      </c>
      <c r="K6" s="34" t="s">
        <v>153</v>
      </c>
      <c r="L6" s="31">
        <v>180</v>
      </c>
      <c r="O6" s="16"/>
    </row>
    <row r="7" spans="1:16" x14ac:dyDescent="0.45">
      <c r="A7" s="3">
        <v>5</v>
      </c>
      <c r="B7" s="4" t="s">
        <v>6</v>
      </c>
      <c r="C7" s="4" t="s">
        <v>17</v>
      </c>
      <c r="D7" s="4" t="s">
        <v>18</v>
      </c>
      <c r="E7" s="4" t="s">
        <v>19</v>
      </c>
      <c r="F7" s="4">
        <v>60</v>
      </c>
      <c r="G7" s="30"/>
      <c r="H7" s="31">
        <f t="shared" si="0"/>
        <v>60</v>
      </c>
      <c r="I7" s="9">
        <v>817</v>
      </c>
      <c r="J7" s="9">
        <f t="shared" si="1"/>
        <v>49020</v>
      </c>
      <c r="K7" s="34" t="s">
        <v>154</v>
      </c>
      <c r="L7" s="31">
        <v>180</v>
      </c>
      <c r="O7" s="16"/>
    </row>
    <row r="8" spans="1:16" ht="27.75" x14ac:dyDescent="0.45">
      <c r="A8" s="3">
        <v>6</v>
      </c>
      <c r="B8" s="4" t="s">
        <v>11</v>
      </c>
      <c r="C8" s="4" t="s">
        <v>17</v>
      </c>
      <c r="D8" s="4" t="s">
        <v>183</v>
      </c>
      <c r="E8" s="4" t="s">
        <v>20</v>
      </c>
      <c r="F8" s="4">
        <v>60</v>
      </c>
      <c r="G8" s="30"/>
      <c r="H8" s="31">
        <f t="shared" si="0"/>
        <v>60</v>
      </c>
      <c r="I8" s="9">
        <v>50</v>
      </c>
      <c r="J8" s="9">
        <f t="shared" si="1"/>
        <v>3000</v>
      </c>
      <c r="K8" s="32" t="s">
        <v>155</v>
      </c>
      <c r="L8" s="31" t="s">
        <v>172</v>
      </c>
      <c r="O8" s="16"/>
    </row>
    <row r="9" spans="1:16" ht="27.75" x14ac:dyDescent="0.45">
      <c r="A9" s="3">
        <v>7</v>
      </c>
      <c r="B9" s="4" t="s">
        <v>11</v>
      </c>
      <c r="C9" s="4" t="s">
        <v>17</v>
      </c>
      <c r="D9" s="4" t="s">
        <v>184</v>
      </c>
      <c r="E9" s="4" t="s">
        <v>20</v>
      </c>
      <c r="F9" s="4">
        <v>0</v>
      </c>
      <c r="G9" s="30"/>
      <c r="H9" s="31">
        <f t="shared" si="0"/>
        <v>0</v>
      </c>
      <c r="I9" s="9">
        <v>19</v>
      </c>
      <c r="J9" s="9">
        <f t="shared" si="1"/>
        <v>0</v>
      </c>
      <c r="K9" s="32" t="s">
        <v>155</v>
      </c>
      <c r="L9" s="31" t="s">
        <v>172</v>
      </c>
      <c r="O9" s="16"/>
      <c r="P9">
        <v>216</v>
      </c>
    </row>
    <row r="10" spans="1:16" ht="27.75" x14ac:dyDescent="0.45">
      <c r="A10" s="3">
        <v>8</v>
      </c>
      <c r="B10" s="4" t="s">
        <v>11</v>
      </c>
      <c r="C10" s="4" t="s">
        <v>17</v>
      </c>
      <c r="D10" s="4" t="s">
        <v>185</v>
      </c>
      <c r="E10" s="4" t="s">
        <v>20</v>
      </c>
      <c r="F10" s="4">
        <v>60</v>
      </c>
      <c r="G10" s="30"/>
      <c r="H10" s="31">
        <f t="shared" si="0"/>
        <v>60</v>
      </c>
      <c r="I10" s="9">
        <v>20</v>
      </c>
      <c r="J10" s="9">
        <f t="shared" si="1"/>
        <v>1200</v>
      </c>
      <c r="K10" s="32" t="s">
        <v>155</v>
      </c>
      <c r="L10" s="31" t="s">
        <v>172</v>
      </c>
      <c r="O10" s="16"/>
    </row>
    <row r="11" spans="1:16" ht="27.75" x14ac:dyDescent="0.45">
      <c r="A11" s="3">
        <v>9</v>
      </c>
      <c r="B11" s="4" t="s">
        <v>11</v>
      </c>
      <c r="C11" s="4" t="s">
        <v>17</v>
      </c>
      <c r="D11" s="4" t="s">
        <v>186</v>
      </c>
      <c r="E11" s="4" t="s">
        <v>20</v>
      </c>
      <c r="F11" s="4">
        <v>216</v>
      </c>
      <c r="G11" s="30"/>
      <c r="H11" s="31">
        <f t="shared" si="0"/>
        <v>216</v>
      </c>
      <c r="I11" s="9">
        <v>47</v>
      </c>
      <c r="J11" s="9">
        <f t="shared" si="1"/>
        <v>10152</v>
      </c>
      <c r="K11" s="32" t="s">
        <v>155</v>
      </c>
      <c r="L11" s="31" t="s">
        <v>172</v>
      </c>
      <c r="O11" s="16"/>
    </row>
    <row r="12" spans="1:16" ht="27.75" x14ac:dyDescent="0.45">
      <c r="A12" s="3">
        <v>10</v>
      </c>
      <c r="B12" s="4" t="s">
        <v>11</v>
      </c>
      <c r="C12" s="4" t="s">
        <v>17</v>
      </c>
      <c r="D12" s="4" t="s">
        <v>21</v>
      </c>
      <c r="E12" s="4" t="s">
        <v>22</v>
      </c>
      <c r="F12" s="4">
        <v>216</v>
      </c>
      <c r="G12" s="30"/>
      <c r="H12" s="31">
        <f t="shared" si="0"/>
        <v>216</v>
      </c>
      <c r="I12" s="11">
        <v>203</v>
      </c>
      <c r="J12" s="9">
        <f t="shared" si="1"/>
        <v>43848</v>
      </c>
      <c r="K12" s="32" t="s">
        <v>155</v>
      </c>
      <c r="L12" s="31" t="s">
        <v>172</v>
      </c>
      <c r="O12" s="16"/>
    </row>
    <row r="13" spans="1:16" ht="27.75" x14ac:dyDescent="0.45">
      <c r="A13" s="3">
        <v>11</v>
      </c>
      <c r="B13" s="4" t="s">
        <v>11</v>
      </c>
      <c r="C13" s="4" t="s">
        <v>17</v>
      </c>
      <c r="D13" s="4" t="s">
        <v>187</v>
      </c>
      <c r="E13" s="4" t="s">
        <v>23</v>
      </c>
      <c r="F13" s="4">
        <v>1488</v>
      </c>
      <c r="G13" s="30"/>
      <c r="H13" s="31">
        <f t="shared" si="0"/>
        <v>1488</v>
      </c>
      <c r="I13" s="12">
        <v>49</v>
      </c>
      <c r="J13" s="9">
        <f t="shared" si="1"/>
        <v>72912</v>
      </c>
      <c r="K13" s="32" t="s">
        <v>155</v>
      </c>
      <c r="L13" s="31" t="s">
        <v>172</v>
      </c>
      <c r="O13" s="16"/>
    </row>
    <row r="14" spans="1:16" x14ac:dyDescent="0.45">
      <c r="A14" s="3">
        <v>12</v>
      </c>
      <c r="B14" s="4" t="s">
        <v>6</v>
      </c>
      <c r="C14" s="4" t="s">
        <v>24</v>
      </c>
      <c r="D14" s="4" t="s">
        <v>25</v>
      </c>
      <c r="E14" s="4" t="s">
        <v>26</v>
      </c>
      <c r="F14" s="4">
        <v>216</v>
      </c>
      <c r="G14" s="30">
        <v>4</v>
      </c>
      <c r="H14" s="31">
        <f t="shared" si="0"/>
        <v>220</v>
      </c>
      <c r="I14" s="9">
        <v>1912</v>
      </c>
      <c r="J14" s="9">
        <f t="shared" si="1"/>
        <v>420640</v>
      </c>
      <c r="K14" s="34" t="s">
        <v>156</v>
      </c>
      <c r="L14" s="31" t="s">
        <v>171</v>
      </c>
      <c r="M14" s="13">
        <v>500000</v>
      </c>
      <c r="O14" s="16" t="s">
        <v>201</v>
      </c>
    </row>
    <row r="15" spans="1:16" x14ac:dyDescent="0.45">
      <c r="A15" s="3">
        <v>13</v>
      </c>
      <c r="B15" s="4" t="s">
        <v>6</v>
      </c>
      <c r="C15" s="4" t="s">
        <v>27</v>
      </c>
      <c r="D15" s="4" t="s">
        <v>28</v>
      </c>
      <c r="E15" s="4" t="s">
        <v>29</v>
      </c>
      <c r="F15" s="4">
        <v>60</v>
      </c>
      <c r="G15" s="30">
        <v>4</v>
      </c>
      <c r="H15" s="31">
        <f t="shared" si="0"/>
        <v>64</v>
      </c>
      <c r="I15" s="15">
        <v>1168</v>
      </c>
      <c r="J15" s="9">
        <f t="shared" si="1"/>
        <v>74752</v>
      </c>
      <c r="K15" s="32" t="s">
        <v>157</v>
      </c>
      <c r="L15" s="15" t="s">
        <v>169</v>
      </c>
      <c r="M15" s="13">
        <v>20000</v>
      </c>
      <c r="O15" s="16" t="s">
        <v>200</v>
      </c>
    </row>
    <row r="16" spans="1:16" ht="27.75" x14ac:dyDescent="0.45">
      <c r="A16" s="3">
        <v>14</v>
      </c>
      <c r="B16" s="4" t="s">
        <v>30</v>
      </c>
      <c r="C16" s="4" t="s">
        <v>27</v>
      </c>
      <c r="D16" s="4" t="s">
        <v>31</v>
      </c>
      <c r="E16" s="4" t="s">
        <v>32</v>
      </c>
      <c r="F16" s="4">
        <v>36</v>
      </c>
      <c r="G16" s="30">
        <v>4</v>
      </c>
      <c r="H16" s="31">
        <f t="shared" si="0"/>
        <v>40</v>
      </c>
      <c r="I16" s="9">
        <v>1080</v>
      </c>
      <c r="J16" s="9">
        <f t="shared" si="1"/>
        <v>43200</v>
      </c>
      <c r="K16" s="34" t="s">
        <v>158</v>
      </c>
      <c r="L16" s="31">
        <v>365</v>
      </c>
      <c r="N16" s="13">
        <v>130000</v>
      </c>
      <c r="O16" s="16" t="s">
        <v>199</v>
      </c>
    </row>
    <row r="17" spans="1:15" x14ac:dyDescent="0.45">
      <c r="A17" s="3">
        <v>15</v>
      </c>
      <c r="B17" s="4" t="s">
        <v>6</v>
      </c>
      <c r="C17" s="4" t="s">
        <v>33</v>
      </c>
      <c r="D17" s="4" t="s">
        <v>34</v>
      </c>
      <c r="E17" s="4" t="s">
        <v>35</v>
      </c>
      <c r="F17" s="4">
        <v>744</v>
      </c>
      <c r="G17" s="30">
        <v>4</v>
      </c>
      <c r="H17" s="31">
        <f t="shared" si="0"/>
        <v>748</v>
      </c>
      <c r="I17" s="13">
        <v>1478</v>
      </c>
      <c r="J17" s="9">
        <f t="shared" si="1"/>
        <v>1105544</v>
      </c>
      <c r="K17" s="10" t="s">
        <v>156</v>
      </c>
      <c r="L17" s="31" t="s">
        <v>171</v>
      </c>
      <c r="O17" s="16"/>
    </row>
    <row r="18" spans="1:15" ht="27.75" x14ac:dyDescent="0.45">
      <c r="A18" s="3">
        <v>16</v>
      </c>
      <c r="B18" s="4" t="s">
        <v>30</v>
      </c>
      <c r="C18" s="4" t="s">
        <v>36</v>
      </c>
      <c r="D18" s="4" t="s">
        <v>37</v>
      </c>
      <c r="E18" s="4" t="s">
        <v>38</v>
      </c>
      <c r="F18" s="4">
        <v>420</v>
      </c>
      <c r="G18" s="30"/>
      <c r="H18" s="31">
        <f t="shared" si="0"/>
        <v>420</v>
      </c>
      <c r="I18" s="16">
        <v>12</v>
      </c>
      <c r="J18" s="9">
        <f t="shared" si="1"/>
        <v>5040</v>
      </c>
      <c r="K18" s="32" t="s">
        <v>159</v>
      </c>
      <c r="L18" s="31" t="s">
        <v>174</v>
      </c>
      <c r="O18" s="16"/>
    </row>
    <row r="19" spans="1:15" ht="27.75" x14ac:dyDescent="0.45">
      <c r="A19" s="3">
        <v>17</v>
      </c>
      <c r="B19" s="4" t="s">
        <v>30</v>
      </c>
      <c r="C19" s="4" t="s">
        <v>36</v>
      </c>
      <c r="D19" s="4" t="s">
        <v>39</v>
      </c>
      <c r="E19" s="4" t="s">
        <v>38</v>
      </c>
      <c r="F19" s="4">
        <v>372</v>
      </c>
      <c r="G19" s="30"/>
      <c r="H19" s="31">
        <f t="shared" si="0"/>
        <v>372</v>
      </c>
      <c r="I19" s="16">
        <v>16</v>
      </c>
      <c r="J19" s="9">
        <f t="shared" si="1"/>
        <v>5952</v>
      </c>
      <c r="K19" s="32" t="s">
        <v>159</v>
      </c>
      <c r="L19" s="31" t="s">
        <v>174</v>
      </c>
      <c r="O19" s="16"/>
    </row>
    <row r="20" spans="1:15" ht="27.75" x14ac:dyDescent="0.45">
      <c r="A20" s="3">
        <v>18</v>
      </c>
      <c r="B20" s="4" t="s">
        <v>30</v>
      </c>
      <c r="C20" s="4" t="s">
        <v>36</v>
      </c>
      <c r="D20" s="4" t="s">
        <v>40</v>
      </c>
      <c r="E20" s="4" t="s">
        <v>38</v>
      </c>
      <c r="F20" s="4">
        <v>36</v>
      </c>
      <c r="G20" s="30"/>
      <c r="H20" s="31">
        <v>100</v>
      </c>
      <c r="I20" s="16">
        <v>36</v>
      </c>
      <c r="J20" s="9">
        <f t="shared" si="1"/>
        <v>3600</v>
      </c>
      <c r="K20" s="32" t="s">
        <v>159</v>
      </c>
      <c r="L20" s="31" t="s">
        <v>174</v>
      </c>
      <c r="O20" s="16"/>
    </row>
    <row r="21" spans="1:15" ht="27.75" x14ac:dyDescent="0.45">
      <c r="A21" s="3">
        <v>19</v>
      </c>
      <c r="B21" s="4" t="s">
        <v>30</v>
      </c>
      <c r="C21" s="4" t="s">
        <v>36</v>
      </c>
      <c r="D21" s="4" t="s">
        <v>41</v>
      </c>
      <c r="E21" s="4" t="s">
        <v>38</v>
      </c>
      <c r="F21" s="4">
        <v>684</v>
      </c>
      <c r="G21" s="30"/>
      <c r="H21" s="31">
        <f t="shared" si="0"/>
        <v>684</v>
      </c>
      <c r="I21" s="13">
        <v>17</v>
      </c>
      <c r="J21" s="9">
        <f t="shared" si="1"/>
        <v>11628</v>
      </c>
      <c r="K21" s="32" t="s">
        <v>159</v>
      </c>
      <c r="L21" s="31" t="s">
        <v>174</v>
      </c>
      <c r="O21" s="16"/>
    </row>
    <row r="22" spans="1:15" ht="27.75" x14ac:dyDescent="0.45">
      <c r="A22" s="3">
        <v>20</v>
      </c>
      <c r="B22" s="4" t="s">
        <v>30</v>
      </c>
      <c r="C22" s="4" t="s">
        <v>36</v>
      </c>
      <c r="D22" s="4" t="s">
        <v>42</v>
      </c>
      <c r="E22" s="4" t="s">
        <v>38</v>
      </c>
      <c r="F22" s="4">
        <v>108</v>
      </c>
      <c r="G22" s="30"/>
      <c r="H22" s="31">
        <f t="shared" si="0"/>
        <v>108</v>
      </c>
      <c r="I22" s="13">
        <v>36</v>
      </c>
      <c r="J22" s="9">
        <f t="shared" si="1"/>
        <v>3888</v>
      </c>
      <c r="K22" s="32" t="s">
        <v>159</v>
      </c>
      <c r="L22" s="31" t="s">
        <v>174</v>
      </c>
      <c r="O22" s="16"/>
    </row>
    <row r="23" spans="1:15" ht="27.75" x14ac:dyDescent="0.45">
      <c r="A23" s="3">
        <v>21</v>
      </c>
      <c r="B23" s="4" t="s">
        <v>30</v>
      </c>
      <c r="C23" s="4" t="s">
        <v>36</v>
      </c>
      <c r="D23" s="4" t="s">
        <v>43</v>
      </c>
      <c r="E23" s="4" t="s">
        <v>38</v>
      </c>
      <c r="F23" s="4">
        <v>60</v>
      </c>
      <c r="G23" s="30"/>
      <c r="H23" s="31">
        <v>100</v>
      </c>
      <c r="I23" s="13">
        <v>36</v>
      </c>
      <c r="J23" s="9">
        <f t="shared" si="1"/>
        <v>3600</v>
      </c>
      <c r="K23" s="32" t="s">
        <v>159</v>
      </c>
      <c r="L23" s="31" t="s">
        <v>174</v>
      </c>
      <c r="O23" s="16"/>
    </row>
    <row r="24" spans="1:15" ht="27.75" x14ac:dyDescent="0.45">
      <c r="A24" s="3">
        <v>22</v>
      </c>
      <c r="B24" s="4" t="s">
        <v>30</v>
      </c>
      <c r="C24" s="4" t="s">
        <v>36</v>
      </c>
      <c r="D24" s="4" t="s">
        <v>44</v>
      </c>
      <c r="E24" s="4" t="s">
        <v>38</v>
      </c>
      <c r="F24" s="4">
        <v>1368</v>
      </c>
      <c r="G24" s="30"/>
      <c r="H24" s="31">
        <f t="shared" si="0"/>
        <v>1368</v>
      </c>
      <c r="I24" s="13">
        <v>17</v>
      </c>
      <c r="J24" s="9">
        <f t="shared" si="1"/>
        <v>23256</v>
      </c>
      <c r="K24" s="32" t="s">
        <v>159</v>
      </c>
      <c r="L24" s="31" t="s">
        <v>174</v>
      </c>
      <c r="O24" s="16"/>
    </row>
    <row r="25" spans="1:15" ht="27.75" x14ac:dyDescent="0.45">
      <c r="A25" s="3">
        <v>23</v>
      </c>
      <c r="B25" s="4" t="s">
        <v>30</v>
      </c>
      <c r="C25" s="4" t="s">
        <v>36</v>
      </c>
      <c r="D25" s="4" t="s">
        <v>45</v>
      </c>
      <c r="E25" s="4" t="s">
        <v>38</v>
      </c>
      <c r="F25" s="4">
        <v>36</v>
      </c>
      <c r="G25" s="30"/>
      <c r="H25" s="31">
        <v>100</v>
      </c>
      <c r="I25" s="13">
        <v>17</v>
      </c>
      <c r="J25" s="9">
        <f t="shared" si="1"/>
        <v>1700</v>
      </c>
      <c r="K25" s="32" t="s">
        <v>159</v>
      </c>
      <c r="L25" s="31" t="s">
        <v>174</v>
      </c>
      <c r="O25" s="16"/>
    </row>
    <row r="26" spans="1:15" ht="27.75" x14ac:dyDescent="0.45">
      <c r="A26" s="3">
        <v>24</v>
      </c>
      <c r="B26" s="4" t="s">
        <v>30</v>
      </c>
      <c r="C26" s="4" t="s">
        <v>36</v>
      </c>
      <c r="D26" s="4" t="s">
        <v>46</v>
      </c>
      <c r="E26" s="4" t="s">
        <v>38</v>
      </c>
      <c r="F26" s="4">
        <v>264</v>
      </c>
      <c r="G26" s="30"/>
      <c r="H26" s="31">
        <f t="shared" si="0"/>
        <v>264</v>
      </c>
      <c r="I26" s="13">
        <v>19</v>
      </c>
      <c r="J26" s="9">
        <f t="shared" si="1"/>
        <v>5016</v>
      </c>
      <c r="K26" s="34" t="s">
        <v>159</v>
      </c>
      <c r="L26" s="31" t="s">
        <v>174</v>
      </c>
      <c r="O26" s="16"/>
    </row>
    <row r="27" spans="1:15" ht="27.75" x14ac:dyDescent="0.45">
      <c r="A27" s="3">
        <v>25</v>
      </c>
      <c r="B27" s="4" t="s">
        <v>30</v>
      </c>
      <c r="C27" s="4" t="s">
        <v>36</v>
      </c>
      <c r="D27" s="4" t="s">
        <v>47</v>
      </c>
      <c r="E27" s="4" t="s">
        <v>38</v>
      </c>
      <c r="F27" s="4">
        <v>36</v>
      </c>
      <c r="G27" s="30"/>
      <c r="H27" s="31">
        <v>100</v>
      </c>
      <c r="I27" s="13">
        <v>19</v>
      </c>
      <c r="J27" s="9">
        <f t="shared" si="1"/>
        <v>1900</v>
      </c>
      <c r="K27" s="32" t="s">
        <v>159</v>
      </c>
      <c r="L27" s="31" t="s">
        <v>174</v>
      </c>
      <c r="O27" s="16"/>
    </row>
    <row r="28" spans="1:15" ht="27.75" x14ac:dyDescent="0.45">
      <c r="A28" s="3">
        <v>26</v>
      </c>
      <c r="B28" s="4" t="s">
        <v>30</v>
      </c>
      <c r="C28" s="4" t="s">
        <v>36</v>
      </c>
      <c r="D28" s="4" t="s">
        <v>48</v>
      </c>
      <c r="E28" s="4" t="s">
        <v>38</v>
      </c>
      <c r="F28" s="4">
        <v>36</v>
      </c>
      <c r="G28" s="30"/>
      <c r="H28" s="31">
        <v>100</v>
      </c>
      <c r="I28" s="13">
        <v>34</v>
      </c>
      <c r="J28" s="9">
        <f t="shared" si="1"/>
        <v>3400</v>
      </c>
      <c r="K28" s="32" t="s">
        <v>159</v>
      </c>
      <c r="L28" s="31" t="s">
        <v>174</v>
      </c>
      <c r="O28" s="16"/>
    </row>
    <row r="29" spans="1:15" ht="27.75" x14ac:dyDescent="0.45">
      <c r="A29" s="3">
        <v>27</v>
      </c>
      <c r="B29" s="4" t="s">
        <v>30</v>
      </c>
      <c r="C29" s="4" t="s">
        <v>36</v>
      </c>
      <c r="D29" s="4" t="s">
        <v>49</v>
      </c>
      <c r="E29" s="4" t="s">
        <v>38</v>
      </c>
      <c r="F29" s="4">
        <v>108</v>
      </c>
      <c r="G29" s="30"/>
      <c r="H29" s="31">
        <f t="shared" si="0"/>
        <v>108</v>
      </c>
      <c r="I29" s="13">
        <v>26</v>
      </c>
      <c r="J29" s="9">
        <f t="shared" si="1"/>
        <v>2808</v>
      </c>
      <c r="K29" s="32" t="s">
        <v>159</v>
      </c>
      <c r="L29" s="31" t="s">
        <v>174</v>
      </c>
      <c r="O29" s="16"/>
    </row>
    <row r="30" spans="1:15" ht="27.75" x14ac:dyDescent="0.45">
      <c r="A30" s="3">
        <v>28</v>
      </c>
      <c r="B30" s="4" t="s">
        <v>30</v>
      </c>
      <c r="C30" s="4" t="s">
        <v>36</v>
      </c>
      <c r="D30" s="4" t="s">
        <v>50</v>
      </c>
      <c r="E30" s="4" t="s">
        <v>38</v>
      </c>
      <c r="F30" s="4">
        <v>216</v>
      </c>
      <c r="G30" s="30"/>
      <c r="H30" s="31">
        <f t="shared" si="0"/>
        <v>216</v>
      </c>
      <c r="I30" s="13">
        <v>26</v>
      </c>
      <c r="J30" s="9">
        <f t="shared" si="1"/>
        <v>5616</v>
      </c>
      <c r="K30" s="32" t="s">
        <v>159</v>
      </c>
      <c r="L30" s="31" t="s">
        <v>174</v>
      </c>
      <c r="O30" s="16"/>
    </row>
    <row r="31" spans="1:15" ht="27.75" x14ac:dyDescent="0.45">
      <c r="A31" s="3">
        <v>29</v>
      </c>
      <c r="B31" s="4" t="s">
        <v>30</v>
      </c>
      <c r="C31" s="4" t="s">
        <v>36</v>
      </c>
      <c r="D31" s="4" t="s">
        <v>51</v>
      </c>
      <c r="E31" s="4" t="s">
        <v>38</v>
      </c>
      <c r="F31" s="4">
        <v>216</v>
      </c>
      <c r="G31" s="30"/>
      <c r="H31" s="31">
        <f t="shared" si="0"/>
        <v>216</v>
      </c>
      <c r="I31" s="13">
        <v>34</v>
      </c>
      <c r="J31" s="9">
        <f t="shared" si="1"/>
        <v>7344</v>
      </c>
      <c r="K31" s="32" t="s">
        <v>159</v>
      </c>
      <c r="L31" s="31" t="s">
        <v>174</v>
      </c>
      <c r="O31" s="16"/>
    </row>
    <row r="32" spans="1:15" ht="27.75" x14ac:dyDescent="0.45">
      <c r="A32" s="3">
        <v>30</v>
      </c>
      <c r="B32" s="4" t="s">
        <v>30</v>
      </c>
      <c r="C32" s="4" t="s">
        <v>36</v>
      </c>
      <c r="D32" s="4" t="s">
        <v>52</v>
      </c>
      <c r="E32" s="4" t="s">
        <v>38</v>
      </c>
      <c r="F32" s="4">
        <v>36</v>
      </c>
      <c r="G32" s="30"/>
      <c r="H32" s="31">
        <v>100</v>
      </c>
      <c r="I32" s="13">
        <v>33</v>
      </c>
      <c r="J32" s="9">
        <f t="shared" si="1"/>
        <v>3300</v>
      </c>
      <c r="K32" s="32" t="s">
        <v>159</v>
      </c>
      <c r="L32" s="31" t="s">
        <v>174</v>
      </c>
      <c r="O32" s="16"/>
    </row>
    <row r="33" spans="1:15" ht="27.75" x14ac:dyDescent="0.45">
      <c r="A33" s="3">
        <v>31</v>
      </c>
      <c r="B33" s="4" t="s">
        <v>30</v>
      </c>
      <c r="C33" s="4" t="s">
        <v>36</v>
      </c>
      <c r="D33" s="4" t="s">
        <v>53</v>
      </c>
      <c r="E33" s="4" t="s">
        <v>54</v>
      </c>
      <c r="F33" s="4">
        <v>108</v>
      </c>
      <c r="G33" s="30"/>
      <c r="H33" s="31">
        <f t="shared" si="0"/>
        <v>108</v>
      </c>
      <c r="I33" s="13">
        <v>124</v>
      </c>
      <c r="J33" s="9">
        <f t="shared" si="1"/>
        <v>13392</v>
      </c>
      <c r="K33" s="32" t="s">
        <v>159</v>
      </c>
      <c r="L33" s="31" t="s">
        <v>175</v>
      </c>
      <c r="O33" s="16"/>
    </row>
    <row r="34" spans="1:15" ht="27.75" x14ac:dyDescent="0.45">
      <c r="A34" s="3">
        <v>32</v>
      </c>
      <c r="B34" s="4" t="s">
        <v>30</v>
      </c>
      <c r="C34" s="4" t="s">
        <v>36</v>
      </c>
      <c r="D34" s="4" t="s">
        <v>55</v>
      </c>
      <c r="E34" s="4" t="s">
        <v>54</v>
      </c>
      <c r="F34" s="4">
        <v>108</v>
      </c>
      <c r="G34" s="30"/>
      <c r="H34" s="31">
        <f t="shared" si="0"/>
        <v>108</v>
      </c>
      <c r="I34" s="13">
        <v>124</v>
      </c>
      <c r="J34" s="9">
        <f t="shared" si="1"/>
        <v>13392</v>
      </c>
      <c r="K34" s="32" t="s">
        <v>159</v>
      </c>
      <c r="L34" s="31" t="s">
        <v>175</v>
      </c>
      <c r="O34" s="16"/>
    </row>
    <row r="35" spans="1:15" x14ac:dyDescent="0.45">
      <c r="A35" s="3">
        <v>33</v>
      </c>
      <c r="B35" s="4" t="s">
        <v>6</v>
      </c>
      <c r="C35" s="4" t="s">
        <v>56</v>
      </c>
      <c r="D35" s="4" t="s">
        <v>57</v>
      </c>
      <c r="E35" s="4" t="s">
        <v>58</v>
      </c>
      <c r="F35" s="4">
        <v>36</v>
      </c>
      <c r="G35" s="30"/>
      <c r="H35" s="31">
        <f t="shared" si="0"/>
        <v>36</v>
      </c>
      <c r="I35" s="9">
        <v>1855</v>
      </c>
      <c r="J35" s="9">
        <f t="shared" si="1"/>
        <v>66780</v>
      </c>
      <c r="K35" s="32" t="s">
        <v>151</v>
      </c>
      <c r="L35" s="31">
        <v>120</v>
      </c>
      <c r="O35" s="16"/>
    </row>
    <row r="36" spans="1:15" x14ac:dyDescent="0.45">
      <c r="A36" s="3">
        <v>34</v>
      </c>
      <c r="B36" s="4" t="s">
        <v>6</v>
      </c>
      <c r="C36" s="4" t="s">
        <v>59</v>
      </c>
      <c r="D36" s="4" t="s">
        <v>60</v>
      </c>
      <c r="E36" s="4" t="s">
        <v>61</v>
      </c>
      <c r="F36" s="4">
        <v>216</v>
      </c>
      <c r="G36" s="30">
        <v>4</v>
      </c>
      <c r="H36" s="31">
        <f t="shared" si="0"/>
        <v>220</v>
      </c>
      <c r="I36" s="9">
        <v>2716</v>
      </c>
      <c r="J36" s="9">
        <f t="shared" si="1"/>
        <v>597520</v>
      </c>
      <c r="K36" s="34" t="s">
        <v>153</v>
      </c>
      <c r="L36" s="31">
        <v>180</v>
      </c>
      <c r="O36" s="16"/>
    </row>
    <row r="37" spans="1:15" x14ac:dyDescent="0.45">
      <c r="A37" s="3">
        <v>35</v>
      </c>
      <c r="B37" s="4" t="s">
        <v>6</v>
      </c>
      <c r="C37" s="4" t="s">
        <v>59</v>
      </c>
      <c r="D37" s="4" t="s">
        <v>62</v>
      </c>
      <c r="E37" s="4" t="s">
        <v>63</v>
      </c>
      <c r="F37" s="4">
        <v>420</v>
      </c>
      <c r="G37" s="30">
        <v>4</v>
      </c>
      <c r="H37" s="31">
        <f t="shared" si="0"/>
        <v>424</v>
      </c>
      <c r="I37" s="9">
        <v>1569</v>
      </c>
      <c r="J37" s="9">
        <f t="shared" si="1"/>
        <v>665256</v>
      </c>
      <c r="K37" s="34" t="s">
        <v>160</v>
      </c>
      <c r="L37" s="31">
        <v>180</v>
      </c>
      <c r="O37" s="16"/>
    </row>
    <row r="38" spans="1:15" ht="27.75" x14ac:dyDescent="0.45">
      <c r="A38" s="3">
        <v>36</v>
      </c>
      <c r="B38" s="4" t="s">
        <v>30</v>
      </c>
      <c r="C38" s="4" t="s">
        <v>7</v>
      </c>
      <c r="D38" s="4" t="s">
        <v>64</v>
      </c>
      <c r="E38" s="4" t="s">
        <v>65</v>
      </c>
      <c r="F38" s="4">
        <v>36</v>
      </c>
      <c r="G38" s="30"/>
      <c r="H38" s="31">
        <f t="shared" si="0"/>
        <v>36</v>
      </c>
      <c r="I38" s="9">
        <v>1430</v>
      </c>
      <c r="J38" s="9">
        <f t="shared" si="1"/>
        <v>51480</v>
      </c>
      <c r="K38" s="33" t="s">
        <v>151</v>
      </c>
      <c r="L38" s="31">
        <v>120</v>
      </c>
      <c r="O38" s="16"/>
    </row>
    <row r="39" spans="1:15" ht="27.75" x14ac:dyDescent="0.45">
      <c r="A39" s="3">
        <v>37</v>
      </c>
      <c r="B39" s="4" t="s">
        <v>30</v>
      </c>
      <c r="C39" s="4" t="s">
        <v>66</v>
      </c>
      <c r="D39" s="4" t="s">
        <v>67</v>
      </c>
      <c r="E39" s="4" t="s">
        <v>68</v>
      </c>
      <c r="F39" s="4">
        <v>36</v>
      </c>
      <c r="G39" s="30"/>
      <c r="H39" s="31">
        <f t="shared" si="0"/>
        <v>36</v>
      </c>
      <c r="I39" s="9">
        <v>8900</v>
      </c>
      <c r="J39" s="9">
        <f t="shared" si="1"/>
        <v>320400</v>
      </c>
      <c r="K39" s="34" t="s">
        <v>161</v>
      </c>
      <c r="L39" s="35" t="s">
        <v>177</v>
      </c>
      <c r="O39" s="16"/>
    </row>
    <row r="40" spans="1:15" x14ac:dyDescent="0.45">
      <c r="A40" s="3">
        <v>38</v>
      </c>
      <c r="B40" s="4" t="s">
        <v>6</v>
      </c>
      <c r="C40" s="4" t="s">
        <v>17</v>
      </c>
      <c r="D40" s="14" t="s">
        <v>18</v>
      </c>
      <c r="E40" s="4" t="s">
        <v>19</v>
      </c>
      <c r="F40" s="4">
        <v>108</v>
      </c>
      <c r="G40" s="30"/>
      <c r="H40" s="31">
        <f t="shared" si="0"/>
        <v>108</v>
      </c>
      <c r="I40" s="9">
        <v>817</v>
      </c>
      <c r="J40" s="9">
        <f t="shared" si="1"/>
        <v>88236</v>
      </c>
      <c r="K40" s="34" t="s">
        <v>154</v>
      </c>
      <c r="L40" s="31">
        <v>180</v>
      </c>
      <c r="O40" s="16"/>
    </row>
    <row r="41" spans="1:15" ht="27.75" x14ac:dyDescent="0.45">
      <c r="A41" s="3">
        <v>39</v>
      </c>
      <c r="B41" s="4" t="s">
        <v>11</v>
      </c>
      <c r="C41" s="4" t="s">
        <v>17</v>
      </c>
      <c r="D41" s="4" t="s">
        <v>188</v>
      </c>
      <c r="E41" s="4" t="s">
        <v>23</v>
      </c>
      <c r="F41" s="4">
        <v>264</v>
      </c>
      <c r="G41" s="30"/>
      <c r="H41" s="31">
        <f t="shared" si="0"/>
        <v>264</v>
      </c>
      <c r="I41" s="12">
        <v>17</v>
      </c>
      <c r="J41" s="9">
        <f t="shared" si="1"/>
        <v>4488</v>
      </c>
      <c r="K41" s="32" t="s">
        <v>155</v>
      </c>
      <c r="L41" s="31" t="s">
        <v>172</v>
      </c>
      <c r="O41" s="16"/>
    </row>
    <row r="42" spans="1:15" ht="27.75" x14ac:dyDescent="0.45">
      <c r="A42" s="3">
        <v>40</v>
      </c>
      <c r="B42" s="4" t="s">
        <v>11</v>
      </c>
      <c r="C42" s="4" t="s">
        <v>17</v>
      </c>
      <c r="D42" s="4" t="s">
        <v>189</v>
      </c>
      <c r="E42" s="4" t="s">
        <v>23</v>
      </c>
      <c r="F42" s="4">
        <v>108</v>
      </c>
      <c r="G42" s="30"/>
      <c r="H42" s="31">
        <f t="shared" si="0"/>
        <v>108</v>
      </c>
      <c r="I42" s="12">
        <v>141</v>
      </c>
      <c r="J42" s="9">
        <f t="shared" si="1"/>
        <v>15228</v>
      </c>
      <c r="K42" s="32" t="s">
        <v>155</v>
      </c>
      <c r="L42" s="31" t="s">
        <v>172</v>
      </c>
      <c r="O42" s="16"/>
    </row>
    <row r="43" spans="1:15" x14ac:dyDescent="0.45">
      <c r="A43" s="3">
        <v>41</v>
      </c>
      <c r="B43" s="4" t="s">
        <v>6</v>
      </c>
      <c r="C43" s="4" t="s">
        <v>27</v>
      </c>
      <c r="D43" s="4" t="s">
        <v>69</v>
      </c>
      <c r="E43" s="4" t="s">
        <v>70</v>
      </c>
      <c r="F43" s="4">
        <v>36</v>
      </c>
      <c r="G43" s="30">
        <v>4</v>
      </c>
      <c r="H43" s="31">
        <f t="shared" si="0"/>
        <v>40</v>
      </c>
      <c r="I43" s="9">
        <v>6784</v>
      </c>
      <c r="J43" s="9">
        <f t="shared" si="1"/>
        <v>271360</v>
      </c>
      <c r="K43" s="36" t="s">
        <v>162</v>
      </c>
      <c r="L43" s="31">
        <v>240</v>
      </c>
    </row>
    <row r="44" spans="1:15" ht="27.75" x14ac:dyDescent="0.45">
      <c r="A44" s="3">
        <v>42</v>
      </c>
      <c r="B44" s="4" t="s">
        <v>30</v>
      </c>
      <c r="C44" s="4" t="s">
        <v>27</v>
      </c>
      <c r="D44" s="4" t="s">
        <v>71</v>
      </c>
      <c r="E44" s="4" t="s">
        <v>72</v>
      </c>
      <c r="F44" s="4">
        <v>36</v>
      </c>
      <c r="G44" s="30">
        <v>4</v>
      </c>
      <c r="H44" s="31">
        <f t="shared" si="0"/>
        <v>40</v>
      </c>
      <c r="I44" s="9">
        <v>1485</v>
      </c>
      <c r="J44" s="9">
        <f t="shared" si="1"/>
        <v>59400</v>
      </c>
      <c r="K44" s="34" t="s">
        <v>162</v>
      </c>
      <c r="L44" s="31">
        <v>240</v>
      </c>
    </row>
    <row r="45" spans="1:15" ht="27.75" x14ac:dyDescent="0.45">
      <c r="A45" s="3">
        <v>43</v>
      </c>
      <c r="B45" s="4" t="s">
        <v>30</v>
      </c>
      <c r="C45" s="4" t="s">
        <v>27</v>
      </c>
      <c r="D45" s="4" t="s">
        <v>73</v>
      </c>
      <c r="E45" s="4" t="s">
        <v>72</v>
      </c>
      <c r="F45" s="4">
        <v>36</v>
      </c>
      <c r="G45" s="30">
        <v>4</v>
      </c>
      <c r="H45" s="31">
        <f t="shared" si="0"/>
        <v>40</v>
      </c>
      <c r="I45" s="9">
        <v>1485</v>
      </c>
      <c r="J45" s="9">
        <f t="shared" si="1"/>
        <v>59400</v>
      </c>
      <c r="K45" s="34" t="s">
        <v>162</v>
      </c>
      <c r="L45" s="31">
        <v>240</v>
      </c>
    </row>
    <row r="46" spans="1:15" ht="27.75" x14ac:dyDescent="0.45">
      <c r="A46" s="3">
        <v>44</v>
      </c>
      <c r="B46" s="4" t="s">
        <v>30</v>
      </c>
      <c r="C46" s="4" t="s">
        <v>27</v>
      </c>
      <c r="D46" s="4" t="s">
        <v>74</v>
      </c>
      <c r="E46" s="4" t="s">
        <v>72</v>
      </c>
      <c r="F46" s="4">
        <v>36</v>
      </c>
      <c r="G46" s="30">
        <v>4</v>
      </c>
      <c r="H46" s="31">
        <f t="shared" si="0"/>
        <v>40</v>
      </c>
      <c r="I46" s="9">
        <v>1485</v>
      </c>
      <c r="J46" s="9">
        <f t="shared" si="1"/>
        <v>59400</v>
      </c>
      <c r="K46" s="34" t="s">
        <v>162</v>
      </c>
      <c r="L46" s="31">
        <v>240</v>
      </c>
    </row>
    <row r="47" spans="1:15" ht="27.75" x14ac:dyDescent="0.45">
      <c r="A47" s="3">
        <v>45</v>
      </c>
      <c r="B47" s="4" t="s">
        <v>30</v>
      </c>
      <c r="C47" s="4" t="s">
        <v>27</v>
      </c>
      <c r="D47" s="4" t="s">
        <v>75</v>
      </c>
      <c r="E47" s="4" t="s">
        <v>72</v>
      </c>
      <c r="F47" s="4">
        <v>60</v>
      </c>
      <c r="G47" s="30">
        <v>4</v>
      </c>
      <c r="H47" s="31">
        <f t="shared" si="0"/>
        <v>64</v>
      </c>
      <c r="I47" s="9">
        <v>1485</v>
      </c>
      <c r="J47" s="9">
        <f t="shared" si="1"/>
        <v>95040</v>
      </c>
      <c r="K47" s="34" t="s">
        <v>162</v>
      </c>
      <c r="L47" s="31">
        <v>240</v>
      </c>
    </row>
    <row r="48" spans="1:15" ht="27.75" x14ac:dyDescent="0.45">
      <c r="A48" s="3">
        <v>46</v>
      </c>
      <c r="B48" s="4" t="s">
        <v>30</v>
      </c>
      <c r="C48" s="4" t="s">
        <v>27</v>
      </c>
      <c r="D48" s="4" t="s">
        <v>76</v>
      </c>
      <c r="E48" s="4" t="s">
        <v>72</v>
      </c>
      <c r="F48" s="4">
        <v>36</v>
      </c>
      <c r="G48" s="30">
        <v>4</v>
      </c>
      <c r="H48" s="31">
        <f t="shared" si="0"/>
        <v>40</v>
      </c>
      <c r="I48" s="9">
        <v>1485</v>
      </c>
      <c r="J48" s="9">
        <f t="shared" si="1"/>
        <v>59400</v>
      </c>
      <c r="K48" s="34" t="s">
        <v>162</v>
      </c>
      <c r="L48" s="31">
        <v>240</v>
      </c>
    </row>
    <row r="49" spans="1:15" ht="27.75" x14ac:dyDescent="0.45">
      <c r="A49" s="3">
        <v>47</v>
      </c>
      <c r="B49" s="4" t="s">
        <v>30</v>
      </c>
      <c r="C49" s="4" t="s">
        <v>27</v>
      </c>
      <c r="D49" s="4" t="s">
        <v>77</v>
      </c>
      <c r="E49" s="4" t="s">
        <v>72</v>
      </c>
      <c r="F49" s="4">
        <v>36</v>
      </c>
      <c r="G49" s="30">
        <v>4</v>
      </c>
      <c r="H49" s="31">
        <f t="shared" si="0"/>
        <v>40</v>
      </c>
      <c r="I49" s="9">
        <v>1485</v>
      </c>
      <c r="J49" s="9">
        <f t="shared" si="1"/>
        <v>59400</v>
      </c>
      <c r="K49" s="34" t="s">
        <v>162</v>
      </c>
      <c r="L49" s="31">
        <v>240</v>
      </c>
    </row>
    <row r="50" spans="1:15" ht="27.75" x14ac:dyDescent="0.45">
      <c r="A50" s="3">
        <v>48</v>
      </c>
      <c r="B50" s="4" t="s">
        <v>30</v>
      </c>
      <c r="C50" s="4" t="s">
        <v>27</v>
      </c>
      <c r="D50" s="4" t="s">
        <v>78</v>
      </c>
      <c r="E50" s="4" t="s">
        <v>72</v>
      </c>
      <c r="F50" s="4">
        <v>36</v>
      </c>
      <c r="G50" s="30">
        <v>4</v>
      </c>
      <c r="H50" s="31">
        <f t="shared" si="0"/>
        <v>40</v>
      </c>
      <c r="I50" s="9">
        <v>1485</v>
      </c>
      <c r="J50" s="9">
        <f t="shared" si="1"/>
        <v>59400</v>
      </c>
      <c r="K50" s="34" t="s">
        <v>162</v>
      </c>
      <c r="L50" s="31">
        <v>240</v>
      </c>
    </row>
    <row r="51" spans="1:15" ht="27.75" x14ac:dyDescent="0.45">
      <c r="A51" s="3">
        <v>49</v>
      </c>
      <c r="B51" s="4" t="s">
        <v>30</v>
      </c>
      <c r="C51" s="4" t="s">
        <v>27</v>
      </c>
      <c r="D51" s="4" t="s">
        <v>79</v>
      </c>
      <c r="E51" s="4" t="s">
        <v>72</v>
      </c>
      <c r="F51" s="4">
        <v>36</v>
      </c>
      <c r="G51" s="30">
        <v>4</v>
      </c>
      <c r="H51" s="31">
        <f t="shared" si="0"/>
        <v>40</v>
      </c>
      <c r="I51" s="9">
        <v>1627</v>
      </c>
      <c r="J51" s="9">
        <f t="shared" si="1"/>
        <v>65080</v>
      </c>
      <c r="K51" s="34" t="s">
        <v>162</v>
      </c>
      <c r="L51" s="31">
        <v>240</v>
      </c>
    </row>
    <row r="52" spans="1:15" ht="27.75" x14ac:dyDescent="0.45">
      <c r="A52" s="3">
        <v>50</v>
      </c>
      <c r="B52" s="4" t="s">
        <v>30</v>
      </c>
      <c r="C52" s="4" t="s">
        <v>27</v>
      </c>
      <c r="D52" s="4" t="s">
        <v>80</v>
      </c>
      <c r="E52" s="4" t="s">
        <v>72</v>
      </c>
      <c r="F52" s="4">
        <v>36</v>
      </c>
      <c r="G52" s="30">
        <v>4</v>
      </c>
      <c r="H52" s="31">
        <f t="shared" si="0"/>
        <v>40</v>
      </c>
      <c r="I52" s="9">
        <v>1627</v>
      </c>
      <c r="J52" s="9">
        <f t="shared" si="1"/>
        <v>65080</v>
      </c>
      <c r="K52" s="34" t="s">
        <v>162</v>
      </c>
      <c r="L52" s="31">
        <v>240</v>
      </c>
    </row>
    <row r="53" spans="1:15" ht="27.75" x14ac:dyDescent="0.45">
      <c r="A53" s="3">
        <v>51</v>
      </c>
      <c r="B53" s="4" t="s">
        <v>30</v>
      </c>
      <c r="C53" s="4" t="s">
        <v>27</v>
      </c>
      <c r="D53" s="4" t="s">
        <v>81</v>
      </c>
      <c r="E53" s="4" t="s">
        <v>72</v>
      </c>
      <c r="F53" s="4">
        <v>84</v>
      </c>
      <c r="G53" s="30">
        <v>4</v>
      </c>
      <c r="H53" s="31">
        <f t="shared" si="0"/>
        <v>88</v>
      </c>
      <c r="I53" s="9">
        <v>1627</v>
      </c>
      <c r="J53" s="9">
        <f t="shared" si="1"/>
        <v>143176</v>
      </c>
      <c r="K53" s="34" t="s">
        <v>162</v>
      </c>
      <c r="L53" s="31">
        <v>240</v>
      </c>
    </row>
    <row r="54" spans="1:15" ht="27.75" x14ac:dyDescent="0.45">
      <c r="A54" s="3">
        <v>52</v>
      </c>
      <c r="B54" s="4" t="s">
        <v>30</v>
      </c>
      <c r="C54" s="4" t="s">
        <v>27</v>
      </c>
      <c r="D54" s="4" t="s">
        <v>82</v>
      </c>
      <c r="E54" s="4" t="s">
        <v>72</v>
      </c>
      <c r="F54" s="4">
        <v>36</v>
      </c>
      <c r="G54" s="30">
        <v>4</v>
      </c>
      <c r="H54" s="31">
        <f t="shared" si="0"/>
        <v>40</v>
      </c>
      <c r="I54" s="9">
        <v>1485</v>
      </c>
      <c r="J54" s="9">
        <f t="shared" si="1"/>
        <v>59400</v>
      </c>
      <c r="K54" s="34" t="s">
        <v>162</v>
      </c>
      <c r="L54" s="31">
        <v>240</v>
      </c>
    </row>
    <row r="55" spans="1:15" ht="27.75" x14ac:dyDescent="0.45">
      <c r="A55" s="3">
        <v>53</v>
      </c>
      <c r="B55" s="4" t="s">
        <v>30</v>
      </c>
      <c r="C55" s="4" t="s">
        <v>27</v>
      </c>
      <c r="D55" s="4" t="s">
        <v>83</v>
      </c>
      <c r="E55" s="4" t="s">
        <v>72</v>
      </c>
      <c r="F55" s="4">
        <v>108</v>
      </c>
      <c r="G55" s="30">
        <v>4</v>
      </c>
      <c r="H55" s="31">
        <f t="shared" si="0"/>
        <v>112</v>
      </c>
      <c r="I55" s="9">
        <v>1485</v>
      </c>
      <c r="J55" s="9">
        <f t="shared" si="1"/>
        <v>166320</v>
      </c>
      <c r="K55" s="34" t="s">
        <v>162</v>
      </c>
      <c r="L55" s="31">
        <v>240</v>
      </c>
    </row>
    <row r="56" spans="1:15" ht="27.75" x14ac:dyDescent="0.45">
      <c r="A56" s="3">
        <v>54</v>
      </c>
      <c r="B56" s="4" t="s">
        <v>30</v>
      </c>
      <c r="C56" s="4" t="s">
        <v>27</v>
      </c>
      <c r="D56" s="4" t="s">
        <v>84</v>
      </c>
      <c r="E56" s="4" t="s">
        <v>72</v>
      </c>
      <c r="F56" s="4">
        <v>36</v>
      </c>
      <c r="G56" s="30">
        <v>4</v>
      </c>
      <c r="H56" s="31">
        <f t="shared" si="0"/>
        <v>40</v>
      </c>
      <c r="I56" s="9">
        <v>1485</v>
      </c>
      <c r="J56" s="9">
        <f t="shared" si="1"/>
        <v>59400</v>
      </c>
      <c r="K56" s="34" t="s">
        <v>162</v>
      </c>
      <c r="L56" s="31">
        <v>240</v>
      </c>
    </row>
    <row r="57" spans="1:15" ht="27.75" x14ac:dyDescent="0.45">
      <c r="A57" s="3">
        <v>55</v>
      </c>
      <c r="B57" s="4" t="s">
        <v>30</v>
      </c>
      <c r="C57" s="4" t="s">
        <v>27</v>
      </c>
      <c r="D57" s="4" t="s">
        <v>85</v>
      </c>
      <c r="E57" s="4" t="s">
        <v>72</v>
      </c>
      <c r="F57" s="4">
        <v>60</v>
      </c>
      <c r="G57" s="30">
        <v>4</v>
      </c>
      <c r="H57" s="31">
        <f t="shared" si="0"/>
        <v>64</v>
      </c>
      <c r="I57" s="9">
        <v>1485</v>
      </c>
      <c r="J57" s="9">
        <f t="shared" si="1"/>
        <v>95040</v>
      </c>
      <c r="K57" s="34" t="s">
        <v>162</v>
      </c>
      <c r="L57" s="31">
        <v>240</v>
      </c>
    </row>
    <row r="58" spans="1:15" ht="27.75" x14ac:dyDescent="0.45">
      <c r="A58" s="3">
        <v>56</v>
      </c>
      <c r="B58" s="4" t="s">
        <v>30</v>
      </c>
      <c r="C58" s="4" t="s">
        <v>27</v>
      </c>
      <c r="D58" s="4" t="s">
        <v>86</v>
      </c>
      <c r="E58" s="4" t="s">
        <v>72</v>
      </c>
      <c r="F58" s="4">
        <v>36</v>
      </c>
      <c r="G58" s="30">
        <v>4</v>
      </c>
      <c r="H58" s="31">
        <f t="shared" si="0"/>
        <v>40</v>
      </c>
      <c r="I58" s="9">
        <v>1485</v>
      </c>
      <c r="J58" s="9">
        <f t="shared" si="1"/>
        <v>59400</v>
      </c>
      <c r="K58" s="34" t="s">
        <v>162</v>
      </c>
      <c r="L58" s="31">
        <v>240</v>
      </c>
    </row>
    <row r="59" spans="1:15" ht="27.75" x14ac:dyDescent="0.45">
      <c r="A59" s="3">
        <v>57</v>
      </c>
      <c r="B59" s="4" t="s">
        <v>30</v>
      </c>
      <c r="C59" s="4" t="s">
        <v>36</v>
      </c>
      <c r="D59" s="4" t="s">
        <v>87</v>
      </c>
      <c r="E59" s="4" t="s">
        <v>38</v>
      </c>
      <c r="F59" s="4">
        <v>108</v>
      </c>
      <c r="G59" s="30"/>
      <c r="H59" s="31">
        <f t="shared" si="0"/>
        <v>108</v>
      </c>
      <c r="I59" s="9">
        <v>19</v>
      </c>
      <c r="J59" s="9">
        <f t="shared" si="1"/>
        <v>2052</v>
      </c>
      <c r="K59" s="34" t="s">
        <v>159</v>
      </c>
      <c r="L59" s="31" t="s">
        <v>174</v>
      </c>
      <c r="O59" s="16"/>
    </row>
    <row r="60" spans="1:15" x14ac:dyDescent="0.45">
      <c r="A60" s="3">
        <v>58</v>
      </c>
      <c r="B60" s="4" t="s">
        <v>6</v>
      </c>
      <c r="C60" s="4" t="s">
        <v>59</v>
      </c>
      <c r="D60" s="14" t="s">
        <v>62</v>
      </c>
      <c r="E60" s="4" t="s">
        <v>63</v>
      </c>
      <c r="F60" s="4">
        <v>60</v>
      </c>
      <c r="G60" s="30">
        <v>4</v>
      </c>
      <c r="H60" s="31">
        <f t="shared" si="0"/>
        <v>64</v>
      </c>
      <c r="I60" s="9">
        <v>1569</v>
      </c>
      <c r="J60" s="9">
        <f t="shared" si="1"/>
        <v>100416</v>
      </c>
      <c r="K60" s="34" t="s">
        <v>160</v>
      </c>
      <c r="L60" s="31">
        <v>180</v>
      </c>
      <c r="O60" s="16"/>
    </row>
    <row r="61" spans="1:15" x14ac:dyDescent="0.45">
      <c r="A61" s="3">
        <v>59</v>
      </c>
      <c r="B61" s="4" t="s">
        <v>6</v>
      </c>
      <c r="C61" s="4" t="s">
        <v>7</v>
      </c>
      <c r="D61" s="4" t="s">
        <v>88</v>
      </c>
      <c r="E61" s="4" t="s">
        <v>9</v>
      </c>
      <c r="F61" s="4">
        <v>18</v>
      </c>
      <c r="G61" s="30"/>
      <c r="H61" s="31">
        <f t="shared" si="0"/>
        <v>18</v>
      </c>
      <c r="I61" s="9">
        <v>2084</v>
      </c>
      <c r="J61" s="9">
        <f t="shared" si="1"/>
        <v>37512</v>
      </c>
      <c r="K61" s="33" t="s">
        <v>151</v>
      </c>
      <c r="L61" s="31">
        <v>120</v>
      </c>
      <c r="O61" s="16"/>
    </row>
    <row r="62" spans="1:15" ht="27.75" x14ac:dyDescent="0.45">
      <c r="A62" s="3">
        <v>60</v>
      </c>
      <c r="B62" s="4" t="s">
        <v>11</v>
      </c>
      <c r="C62" s="4" t="s">
        <v>89</v>
      </c>
      <c r="D62" s="4" t="s">
        <v>90</v>
      </c>
      <c r="E62" s="4" t="s">
        <v>91</v>
      </c>
      <c r="F62" s="4">
        <v>30</v>
      </c>
      <c r="G62" s="30"/>
      <c r="H62" s="31">
        <v>50</v>
      </c>
      <c r="I62" s="9">
        <v>50</v>
      </c>
      <c r="J62" s="9">
        <f t="shared" si="1"/>
        <v>2500</v>
      </c>
      <c r="K62" s="34" t="s">
        <v>163</v>
      </c>
      <c r="L62" s="31"/>
      <c r="O62" s="16"/>
    </row>
    <row r="63" spans="1:15" x14ac:dyDescent="0.45">
      <c r="A63" s="3">
        <v>61</v>
      </c>
      <c r="B63" s="4" t="s">
        <v>6</v>
      </c>
      <c r="C63" s="4" t="s">
        <v>12</v>
      </c>
      <c r="D63" s="4" t="s">
        <v>92</v>
      </c>
      <c r="E63" s="4" t="s">
        <v>93</v>
      </c>
      <c r="F63" s="4">
        <v>30</v>
      </c>
      <c r="G63" s="30">
        <v>4</v>
      </c>
      <c r="H63" s="31">
        <f t="shared" si="0"/>
        <v>34</v>
      </c>
      <c r="I63" s="9">
        <v>2978</v>
      </c>
      <c r="J63" s="9">
        <f t="shared" si="1"/>
        <v>101252</v>
      </c>
      <c r="K63" s="34" t="s">
        <v>153</v>
      </c>
      <c r="L63" s="31">
        <v>180</v>
      </c>
      <c r="O63" s="16"/>
    </row>
    <row r="64" spans="1:15" ht="41.65" x14ac:dyDescent="0.45">
      <c r="A64" s="3">
        <v>62</v>
      </c>
      <c r="B64" s="4" t="s">
        <v>6</v>
      </c>
      <c r="C64" s="4" t="s">
        <v>94</v>
      </c>
      <c r="D64" s="4" t="s">
        <v>95</v>
      </c>
      <c r="E64" s="4" t="s">
        <v>96</v>
      </c>
      <c r="F64" s="4">
        <v>18</v>
      </c>
      <c r="G64" s="30"/>
      <c r="H64" s="31">
        <f t="shared" si="0"/>
        <v>18</v>
      </c>
      <c r="I64" s="9">
        <v>132336</v>
      </c>
      <c r="J64" s="9">
        <f>H64*I64</f>
        <v>2382048</v>
      </c>
      <c r="K64" s="33" t="s">
        <v>164</v>
      </c>
      <c r="L64" s="31" t="s">
        <v>167</v>
      </c>
      <c r="O64" s="16"/>
    </row>
    <row r="65" spans="1:15" x14ac:dyDescent="0.45">
      <c r="A65" s="3">
        <v>63</v>
      </c>
      <c r="B65" s="4" t="s">
        <v>6</v>
      </c>
      <c r="C65" s="4" t="s">
        <v>17</v>
      </c>
      <c r="D65" s="4" t="s">
        <v>97</v>
      </c>
      <c r="E65" s="4" t="s">
        <v>19</v>
      </c>
      <c r="F65" s="4">
        <v>108</v>
      </c>
      <c r="G65" s="30"/>
      <c r="H65" s="31">
        <f t="shared" si="0"/>
        <v>108</v>
      </c>
      <c r="I65" s="9">
        <v>632</v>
      </c>
      <c r="J65" s="9">
        <f t="shared" ref="J65:J125" si="2">H65*I65</f>
        <v>68256</v>
      </c>
      <c r="K65" s="34" t="s">
        <v>154</v>
      </c>
      <c r="L65" s="31">
        <v>180</v>
      </c>
      <c r="O65" s="16"/>
    </row>
    <row r="66" spans="1:15" ht="27.75" x14ac:dyDescent="0.45">
      <c r="A66" s="3">
        <v>64</v>
      </c>
      <c r="B66" s="4" t="s">
        <v>11</v>
      </c>
      <c r="C66" s="4" t="s">
        <v>17</v>
      </c>
      <c r="D66" s="4" t="s">
        <v>190</v>
      </c>
      <c r="E66" s="4" t="s">
        <v>20</v>
      </c>
      <c r="F66" s="4">
        <v>30</v>
      </c>
      <c r="G66" s="30"/>
      <c r="H66" s="31">
        <v>50</v>
      </c>
      <c r="I66" s="9">
        <v>72</v>
      </c>
      <c r="J66" s="9">
        <f t="shared" si="2"/>
        <v>3600</v>
      </c>
      <c r="K66" s="32" t="s">
        <v>155</v>
      </c>
      <c r="L66" s="31" t="s">
        <v>172</v>
      </c>
      <c r="O66" s="16"/>
    </row>
    <row r="67" spans="1:15" ht="27.75" x14ac:dyDescent="0.45">
      <c r="A67" s="3">
        <v>65</v>
      </c>
      <c r="B67" s="4" t="s">
        <v>11</v>
      </c>
      <c r="C67" s="4" t="s">
        <v>17</v>
      </c>
      <c r="D67" s="4" t="s">
        <v>191</v>
      </c>
      <c r="E67" s="4" t="s">
        <v>20</v>
      </c>
      <c r="F67" s="4">
        <v>192</v>
      </c>
      <c r="G67" s="30"/>
      <c r="H67" s="31">
        <f t="shared" si="0"/>
        <v>192</v>
      </c>
      <c r="I67" s="9">
        <v>87</v>
      </c>
      <c r="J67" s="9">
        <f t="shared" si="2"/>
        <v>16704</v>
      </c>
      <c r="K67" s="32" t="s">
        <v>155</v>
      </c>
      <c r="L67" s="31" t="s">
        <v>172</v>
      </c>
      <c r="O67" s="16"/>
    </row>
    <row r="68" spans="1:15" ht="27.75" x14ac:dyDescent="0.45">
      <c r="A68" s="3">
        <v>66</v>
      </c>
      <c r="B68" s="4" t="s">
        <v>11</v>
      </c>
      <c r="C68" s="4" t="s">
        <v>17</v>
      </c>
      <c r="D68" s="4" t="s">
        <v>192</v>
      </c>
      <c r="E68" s="4" t="s">
        <v>20</v>
      </c>
      <c r="F68" s="4">
        <v>84</v>
      </c>
      <c r="G68" s="30"/>
      <c r="H68" s="31">
        <f t="shared" ref="H68:H125" si="3">F68+G68</f>
        <v>84</v>
      </c>
      <c r="I68" s="9">
        <v>44</v>
      </c>
      <c r="J68" s="9">
        <f t="shared" si="2"/>
        <v>3696</v>
      </c>
      <c r="K68" s="32" t="s">
        <v>155</v>
      </c>
      <c r="L68" s="31" t="s">
        <v>172</v>
      </c>
      <c r="O68" s="16"/>
    </row>
    <row r="69" spans="1:15" ht="27.75" x14ac:dyDescent="0.45">
      <c r="A69" s="3">
        <v>67</v>
      </c>
      <c r="B69" s="4" t="s">
        <v>11</v>
      </c>
      <c r="C69" s="4" t="s">
        <v>17</v>
      </c>
      <c r="D69" s="14" t="s">
        <v>185</v>
      </c>
      <c r="E69" s="4" t="s">
        <v>20</v>
      </c>
      <c r="F69" s="4">
        <v>84</v>
      </c>
      <c r="G69" s="30"/>
      <c r="H69" s="31">
        <f t="shared" si="3"/>
        <v>84</v>
      </c>
      <c r="I69" s="9">
        <v>36</v>
      </c>
      <c r="J69" s="9">
        <f t="shared" si="2"/>
        <v>3024</v>
      </c>
      <c r="K69" s="32" t="s">
        <v>155</v>
      </c>
      <c r="L69" s="31" t="s">
        <v>172</v>
      </c>
      <c r="O69" s="16"/>
    </row>
    <row r="70" spans="1:15" ht="27.75" x14ac:dyDescent="0.45">
      <c r="A70" s="3">
        <v>68</v>
      </c>
      <c r="B70" s="4" t="s">
        <v>11</v>
      </c>
      <c r="C70" s="4" t="s">
        <v>17</v>
      </c>
      <c r="D70" s="4" t="s">
        <v>193</v>
      </c>
      <c r="E70" s="4" t="s">
        <v>20</v>
      </c>
      <c r="F70" s="4">
        <v>54</v>
      </c>
      <c r="G70" s="30"/>
      <c r="H70" s="31">
        <f t="shared" si="3"/>
        <v>54</v>
      </c>
      <c r="I70" s="9">
        <v>73</v>
      </c>
      <c r="J70" s="9">
        <f t="shared" si="2"/>
        <v>3942</v>
      </c>
      <c r="K70" s="32" t="s">
        <v>155</v>
      </c>
      <c r="L70" s="31" t="s">
        <v>172</v>
      </c>
      <c r="O70" s="16"/>
    </row>
    <row r="71" spans="1:15" x14ac:dyDescent="0.45">
      <c r="A71" s="3">
        <v>69</v>
      </c>
      <c r="B71" s="4" t="s">
        <v>6</v>
      </c>
      <c r="C71" s="4" t="s">
        <v>98</v>
      </c>
      <c r="D71" s="5" t="s">
        <v>99</v>
      </c>
      <c r="E71" s="4" t="s">
        <v>100</v>
      </c>
      <c r="F71" s="4">
        <v>30</v>
      </c>
      <c r="G71" s="30"/>
      <c r="H71" s="31">
        <f t="shared" si="3"/>
        <v>30</v>
      </c>
      <c r="I71" s="17">
        <v>527</v>
      </c>
      <c r="J71" s="9">
        <f t="shared" si="2"/>
        <v>15810</v>
      </c>
      <c r="K71" s="32" t="s">
        <v>165</v>
      </c>
      <c r="L71" s="31" t="s">
        <v>170</v>
      </c>
      <c r="O71" s="16"/>
    </row>
    <row r="72" spans="1:15" x14ac:dyDescent="0.45">
      <c r="A72" s="3">
        <v>70</v>
      </c>
      <c r="B72" s="4" t="s">
        <v>6</v>
      </c>
      <c r="C72" s="4" t="s">
        <v>98</v>
      </c>
      <c r="D72" s="5" t="s">
        <v>101</v>
      </c>
      <c r="E72" s="4" t="s">
        <v>100</v>
      </c>
      <c r="F72" s="4">
        <v>30</v>
      </c>
      <c r="G72" s="30"/>
      <c r="H72" s="31">
        <f t="shared" si="3"/>
        <v>30</v>
      </c>
      <c r="I72" s="17">
        <v>527</v>
      </c>
      <c r="J72" s="9">
        <f t="shared" si="2"/>
        <v>15810</v>
      </c>
      <c r="K72" s="32" t="s">
        <v>165</v>
      </c>
      <c r="L72" s="31" t="s">
        <v>170</v>
      </c>
      <c r="O72" s="16"/>
    </row>
    <row r="73" spans="1:15" x14ac:dyDescent="0.45">
      <c r="A73" s="3">
        <v>71</v>
      </c>
      <c r="B73" s="4" t="s">
        <v>6</v>
      </c>
      <c r="C73" s="4" t="s">
        <v>98</v>
      </c>
      <c r="D73" s="5" t="s">
        <v>102</v>
      </c>
      <c r="E73" s="4" t="s">
        <v>100</v>
      </c>
      <c r="F73" s="4">
        <v>54</v>
      </c>
      <c r="G73" s="30"/>
      <c r="H73" s="31">
        <f t="shared" si="3"/>
        <v>54</v>
      </c>
      <c r="I73" s="17">
        <v>527</v>
      </c>
      <c r="J73" s="9">
        <f t="shared" si="2"/>
        <v>28458</v>
      </c>
      <c r="K73" s="32" t="s">
        <v>165</v>
      </c>
      <c r="L73" s="31" t="s">
        <v>170</v>
      </c>
      <c r="O73" s="16"/>
    </row>
    <row r="74" spans="1:15" x14ac:dyDescent="0.45">
      <c r="A74" s="3">
        <v>72</v>
      </c>
      <c r="B74" s="4" t="s">
        <v>6</v>
      </c>
      <c r="C74" s="4" t="s">
        <v>24</v>
      </c>
      <c r="D74" s="4" t="s">
        <v>103</v>
      </c>
      <c r="E74" s="4" t="s">
        <v>104</v>
      </c>
      <c r="F74" s="4">
        <v>30</v>
      </c>
      <c r="G74" s="30">
        <v>4</v>
      </c>
      <c r="H74" s="31">
        <f t="shared" si="3"/>
        <v>34</v>
      </c>
      <c r="I74" s="9">
        <v>1637</v>
      </c>
      <c r="J74" s="9">
        <f t="shared" si="2"/>
        <v>55658</v>
      </c>
      <c r="K74" s="34" t="s">
        <v>156</v>
      </c>
      <c r="L74" s="31" t="s">
        <v>171</v>
      </c>
      <c r="O74" s="16"/>
    </row>
    <row r="75" spans="1:15" x14ac:dyDescent="0.45">
      <c r="A75" s="3">
        <v>73</v>
      </c>
      <c r="B75" s="4" t="s">
        <v>6</v>
      </c>
      <c r="C75" s="4" t="s">
        <v>24</v>
      </c>
      <c r="D75" s="4" t="s">
        <v>105</v>
      </c>
      <c r="E75" s="4" t="s">
        <v>104</v>
      </c>
      <c r="F75" s="4">
        <v>24</v>
      </c>
      <c r="G75" s="30">
        <v>4</v>
      </c>
      <c r="H75" s="31">
        <f t="shared" si="3"/>
        <v>28</v>
      </c>
      <c r="I75" s="13">
        <v>1672</v>
      </c>
      <c r="J75" s="9">
        <f t="shared" si="2"/>
        <v>46816</v>
      </c>
      <c r="K75" s="32" t="s">
        <v>156</v>
      </c>
      <c r="L75" s="31" t="s">
        <v>171</v>
      </c>
      <c r="O75" s="16"/>
    </row>
    <row r="76" spans="1:15" ht="27.75" x14ac:dyDescent="0.45">
      <c r="A76" s="3">
        <v>74</v>
      </c>
      <c r="B76" s="4" t="s">
        <v>30</v>
      </c>
      <c r="C76" s="4" t="s">
        <v>36</v>
      </c>
      <c r="D76" s="14" t="s">
        <v>47</v>
      </c>
      <c r="E76" s="4" t="s">
        <v>38</v>
      </c>
      <c r="F76" s="4">
        <v>18</v>
      </c>
      <c r="G76" s="30"/>
      <c r="H76" s="31">
        <v>100</v>
      </c>
      <c r="I76" s="13">
        <v>19</v>
      </c>
      <c r="J76" s="9">
        <f t="shared" si="2"/>
        <v>1900</v>
      </c>
      <c r="K76" s="32" t="s">
        <v>159</v>
      </c>
      <c r="L76" s="31" t="s">
        <v>174</v>
      </c>
      <c r="O76" s="16"/>
    </row>
    <row r="77" spans="1:15" ht="27.75" x14ac:dyDescent="0.45">
      <c r="A77" s="3">
        <v>75</v>
      </c>
      <c r="B77" s="4" t="s">
        <v>30</v>
      </c>
      <c r="C77" s="4" t="s">
        <v>36</v>
      </c>
      <c r="D77" s="4" t="s">
        <v>106</v>
      </c>
      <c r="E77" s="4" t="s">
        <v>38</v>
      </c>
      <c r="F77" s="4">
        <v>18</v>
      </c>
      <c r="G77" s="30"/>
      <c r="H77" s="31">
        <v>100</v>
      </c>
      <c r="I77" s="13">
        <v>38</v>
      </c>
      <c r="J77" s="9">
        <f t="shared" si="2"/>
        <v>3800</v>
      </c>
      <c r="K77" s="34" t="s">
        <v>159</v>
      </c>
      <c r="L77" s="31" t="s">
        <v>174</v>
      </c>
      <c r="O77" s="16"/>
    </row>
    <row r="78" spans="1:15" ht="27.75" x14ac:dyDescent="0.45">
      <c r="A78" s="3">
        <v>76</v>
      </c>
      <c r="B78" s="4" t="s">
        <v>30</v>
      </c>
      <c r="C78" s="4" t="s">
        <v>36</v>
      </c>
      <c r="D78" s="4" t="s">
        <v>107</v>
      </c>
      <c r="E78" s="4" t="s">
        <v>38</v>
      </c>
      <c r="F78" s="4">
        <v>18</v>
      </c>
      <c r="G78" s="30"/>
      <c r="H78" s="31">
        <v>100</v>
      </c>
      <c r="I78" s="13">
        <v>23</v>
      </c>
      <c r="J78" s="9">
        <f t="shared" si="2"/>
        <v>2300</v>
      </c>
      <c r="K78" s="32" t="s">
        <v>159</v>
      </c>
      <c r="L78" s="31" t="s">
        <v>174</v>
      </c>
      <c r="O78" s="16"/>
    </row>
    <row r="79" spans="1:15" ht="27.75" x14ac:dyDescent="0.45">
      <c r="A79" s="3">
        <v>77</v>
      </c>
      <c r="B79" s="4" t="s">
        <v>30</v>
      </c>
      <c r="C79" s="4" t="s">
        <v>36</v>
      </c>
      <c r="D79" s="4" t="s">
        <v>108</v>
      </c>
      <c r="E79" s="4" t="s">
        <v>38</v>
      </c>
      <c r="F79" s="4">
        <v>108</v>
      </c>
      <c r="G79" s="30"/>
      <c r="H79" s="31">
        <f t="shared" si="3"/>
        <v>108</v>
      </c>
      <c r="I79" s="13">
        <v>23</v>
      </c>
      <c r="J79" s="9">
        <f t="shared" si="2"/>
        <v>2484</v>
      </c>
      <c r="K79" s="32" t="s">
        <v>159</v>
      </c>
      <c r="L79" s="31" t="s">
        <v>174</v>
      </c>
      <c r="O79" s="16"/>
    </row>
    <row r="80" spans="1:15" ht="27.75" x14ac:dyDescent="0.45">
      <c r="A80" s="3">
        <v>78</v>
      </c>
      <c r="B80" s="4" t="s">
        <v>30</v>
      </c>
      <c r="C80" s="4" t="s">
        <v>36</v>
      </c>
      <c r="D80" s="4" t="s">
        <v>109</v>
      </c>
      <c r="E80" s="4" t="s">
        <v>54</v>
      </c>
      <c r="F80" s="4">
        <v>18</v>
      </c>
      <c r="G80" s="30"/>
      <c r="H80" s="31">
        <v>20</v>
      </c>
      <c r="I80" s="13">
        <v>125</v>
      </c>
      <c r="J80" s="9">
        <f t="shared" si="2"/>
        <v>2500</v>
      </c>
      <c r="K80" s="32" t="s">
        <v>159</v>
      </c>
      <c r="L80" s="31" t="s">
        <v>175</v>
      </c>
      <c r="O80" s="16"/>
    </row>
    <row r="81" spans="1:15" ht="27.75" x14ac:dyDescent="0.45">
      <c r="A81" s="3">
        <v>79</v>
      </c>
      <c r="B81" s="4" t="s">
        <v>30</v>
      </c>
      <c r="C81" s="4" t="s">
        <v>36</v>
      </c>
      <c r="D81" s="4" t="s">
        <v>110</v>
      </c>
      <c r="E81" s="4" t="s">
        <v>54</v>
      </c>
      <c r="F81" s="4">
        <v>18</v>
      </c>
      <c r="G81" s="30"/>
      <c r="H81" s="31">
        <v>20</v>
      </c>
      <c r="I81" s="13">
        <v>125</v>
      </c>
      <c r="J81" s="9">
        <f t="shared" si="2"/>
        <v>2500</v>
      </c>
      <c r="K81" s="32" t="s">
        <v>159</v>
      </c>
      <c r="L81" s="31" t="s">
        <v>175</v>
      </c>
      <c r="O81" s="16"/>
    </row>
    <row r="82" spans="1:15" x14ac:dyDescent="0.45">
      <c r="A82" s="3">
        <v>80</v>
      </c>
      <c r="B82" s="4" t="s">
        <v>6</v>
      </c>
      <c r="C82" s="4" t="s">
        <v>36</v>
      </c>
      <c r="D82" s="4" t="s">
        <v>111</v>
      </c>
      <c r="E82" s="4" t="s">
        <v>112</v>
      </c>
      <c r="F82" s="4">
        <v>108</v>
      </c>
      <c r="G82" s="30"/>
      <c r="H82" s="31">
        <f t="shared" si="3"/>
        <v>108</v>
      </c>
      <c r="I82" s="13">
        <v>16</v>
      </c>
      <c r="J82" s="9">
        <f t="shared" si="2"/>
        <v>1728</v>
      </c>
      <c r="K82" s="32" t="s">
        <v>159</v>
      </c>
      <c r="L82" s="31" t="s">
        <v>176</v>
      </c>
      <c r="O82" s="16"/>
    </row>
    <row r="83" spans="1:15" x14ac:dyDescent="0.45">
      <c r="A83" s="3">
        <v>81</v>
      </c>
      <c r="B83" s="4" t="s">
        <v>6</v>
      </c>
      <c r="C83" s="4" t="s">
        <v>36</v>
      </c>
      <c r="D83" s="4" t="s">
        <v>113</v>
      </c>
      <c r="E83" s="4" t="s">
        <v>112</v>
      </c>
      <c r="F83" s="4">
        <v>108</v>
      </c>
      <c r="G83" s="30"/>
      <c r="H83" s="31">
        <f t="shared" si="3"/>
        <v>108</v>
      </c>
      <c r="I83" s="13">
        <v>16</v>
      </c>
      <c r="J83" s="9">
        <f t="shared" si="2"/>
        <v>1728</v>
      </c>
      <c r="K83" s="32" t="s">
        <v>159</v>
      </c>
      <c r="L83" s="31" t="s">
        <v>176</v>
      </c>
      <c r="O83" s="16"/>
    </row>
    <row r="84" spans="1:15" x14ac:dyDescent="0.45">
      <c r="A84" s="3">
        <v>82</v>
      </c>
      <c r="B84" s="4" t="s">
        <v>6</v>
      </c>
      <c r="C84" s="4" t="s">
        <v>36</v>
      </c>
      <c r="D84" s="4" t="s">
        <v>114</v>
      </c>
      <c r="E84" s="4" t="s">
        <v>112</v>
      </c>
      <c r="F84" s="4">
        <v>54</v>
      </c>
      <c r="G84" s="30"/>
      <c r="H84" s="31">
        <v>100</v>
      </c>
      <c r="I84" s="13">
        <v>16</v>
      </c>
      <c r="J84" s="9">
        <f t="shared" si="2"/>
        <v>1600</v>
      </c>
      <c r="K84" s="32" t="s">
        <v>159</v>
      </c>
      <c r="L84" s="31" t="s">
        <v>176</v>
      </c>
      <c r="O84" s="16"/>
    </row>
    <row r="85" spans="1:15" x14ac:dyDescent="0.45">
      <c r="A85" s="3">
        <v>83</v>
      </c>
      <c r="B85" s="4" t="s">
        <v>6</v>
      </c>
      <c r="C85" s="4" t="s">
        <v>36</v>
      </c>
      <c r="D85" s="4" t="s">
        <v>115</v>
      </c>
      <c r="E85" s="4" t="s">
        <v>112</v>
      </c>
      <c r="F85" s="4">
        <v>30</v>
      </c>
      <c r="G85" s="30"/>
      <c r="H85" s="31">
        <v>100</v>
      </c>
      <c r="I85" s="13">
        <v>19</v>
      </c>
      <c r="J85" s="9">
        <f t="shared" si="2"/>
        <v>1900</v>
      </c>
      <c r="K85" s="32" t="s">
        <v>159</v>
      </c>
      <c r="L85" s="31" t="s">
        <v>176</v>
      </c>
      <c r="O85" s="16"/>
    </row>
    <row r="86" spans="1:15" x14ac:dyDescent="0.45">
      <c r="A86" s="3">
        <v>84</v>
      </c>
      <c r="B86" s="4" t="s">
        <v>6</v>
      </c>
      <c r="C86" s="4" t="s">
        <v>36</v>
      </c>
      <c r="D86" s="4" t="s">
        <v>116</v>
      </c>
      <c r="E86" s="4" t="s">
        <v>112</v>
      </c>
      <c r="F86" s="4">
        <v>30</v>
      </c>
      <c r="G86" s="30"/>
      <c r="H86" s="31">
        <v>100</v>
      </c>
      <c r="I86" s="13">
        <v>19</v>
      </c>
      <c r="J86" s="9">
        <f t="shared" si="2"/>
        <v>1900</v>
      </c>
      <c r="K86" s="32" t="s">
        <v>159</v>
      </c>
      <c r="L86" s="31" t="s">
        <v>176</v>
      </c>
      <c r="O86" s="16"/>
    </row>
    <row r="87" spans="1:15" x14ac:dyDescent="0.45">
      <c r="A87" s="3">
        <v>85</v>
      </c>
      <c r="B87" s="4" t="s">
        <v>6</v>
      </c>
      <c r="C87" s="4" t="s">
        <v>36</v>
      </c>
      <c r="D87" s="4" t="s">
        <v>117</v>
      </c>
      <c r="E87" s="4" t="s">
        <v>112</v>
      </c>
      <c r="F87" s="4">
        <v>30</v>
      </c>
      <c r="G87" s="30"/>
      <c r="H87" s="31">
        <v>100</v>
      </c>
      <c r="I87" s="13">
        <v>19</v>
      </c>
      <c r="J87" s="9">
        <f t="shared" si="2"/>
        <v>1900</v>
      </c>
      <c r="K87" s="32" t="s">
        <v>159</v>
      </c>
      <c r="L87" s="31" t="s">
        <v>176</v>
      </c>
      <c r="O87" s="16"/>
    </row>
    <row r="88" spans="1:15" x14ac:dyDescent="0.45">
      <c r="A88" s="3">
        <v>86</v>
      </c>
      <c r="B88" s="4" t="s">
        <v>6</v>
      </c>
      <c r="C88" s="4" t="s">
        <v>59</v>
      </c>
      <c r="D88" s="4" t="s">
        <v>118</v>
      </c>
      <c r="E88" s="4" t="s">
        <v>119</v>
      </c>
      <c r="F88" s="4">
        <v>54</v>
      </c>
      <c r="G88" s="30">
        <v>4</v>
      </c>
      <c r="H88" s="31">
        <f t="shared" si="3"/>
        <v>58</v>
      </c>
      <c r="I88" s="9">
        <v>3004</v>
      </c>
      <c r="J88" s="9">
        <f t="shared" si="2"/>
        <v>174232</v>
      </c>
      <c r="K88" s="32" t="s">
        <v>162</v>
      </c>
      <c r="L88" s="31">
        <v>240</v>
      </c>
      <c r="O88" s="16"/>
    </row>
    <row r="89" spans="1:15" x14ac:dyDescent="0.45">
      <c r="A89" s="3">
        <v>87</v>
      </c>
      <c r="B89" s="4" t="s">
        <v>6</v>
      </c>
      <c r="C89" s="4" t="s">
        <v>59</v>
      </c>
      <c r="D89" s="4" t="s">
        <v>120</v>
      </c>
      <c r="E89" s="4" t="s">
        <v>119</v>
      </c>
      <c r="F89" s="4">
        <v>54</v>
      </c>
      <c r="G89" s="30">
        <v>4</v>
      </c>
      <c r="H89" s="31">
        <f t="shared" si="3"/>
        <v>58</v>
      </c>
      <c r="I89" s="9">
        <v>4981</v>
      </c>
      <c r="J89" s="9">
        <f t="shared" si="2"/>
        <v>288898</v>
      </c>
      <c r="K89" s="32" t="s">
        <v>162</v>
      </c>
      <c r="L89" s="31">
        <v>240</v>
      </c>
      <c r="O89" s="16"/>
    </row>
    <row r="90" spans="1:15" x14ac:dyDescent="0.45">
      <c r="A90" s="3">
        <v>88</v>
      </c>
      <c r="B90" s="4" t="s">
        <v>6</v>
      </c>
      <c r="C90" s="4" t="s">
        <v>7</v>
      </c>
      <c r="D90" s="4" t="s">
        <v>121</v>
      </c>
      <c r="E90" s="4" t="s">
        <v>9</v>
      </c>
      <c r="F90" s="4">
        <v>12</v>
      </c>
      <c r="G90" s="30"/>
      <c r="H90" s="31">
        <f t="shared" si="3"/>
        <v>12</v>
      </c>
      <c r="I90" s="9">
        <v>1095</v>
      </c>
      <c r="J90" s="9">
        <f t="shared" si="2"/>
        <v>13140</v>
      </c>
      <c r="K90" s="32" t="s">
        <v>151</v>
      </c>
      <c r="L90" s="31">
        <v>120</v>
      </c>
      <c r="O90" s="16"/>
    </row>
    <row r="91" spans="1:15" x14ac:dyDescent="0.45">
      <c r="A91" s="3">
        <v>89</v>
      </c>
      <c r="B91" s="4" t="s">
        <v>6</v>
      </c>
      <c r="C91" s="4" t="s">
        <v>7</v>
      </c>
      <c r="D91" s="4" t="s">
        <v>122</v>
      </c>
      <c r="E91" s="4" t="s">
        <v>9</v>
      </c>
      <c r="F91" s="4">
        <v>18</v>
      </c>
      <c r="G91" s="30"/>
      <c r="H91" s="31">
        <f t="shared" si="3"/>
        <v>18</v>
      </c>
      <c r="I91" s="9">
        <v>2751</v>
      </c>
      <c r="J91" s="9">
        <f t="shared" si="2"/>
        <v>49518</v>
      </c>
      <c r="K91" s="32" t="s">
        <v>151</v>
      </c>
      <c r="L91" s="31">
        <v>120</v>
      </c>
      <c r="O91" s="16"/>
    </row>
    <row r="92" spans="1:15" ht="27.75" x14ac:dyDescent="0.45">
      <c r="A92" s="3">
        <v>90</v>
      </c>
      <c r="B92" s="4" t="s">
        <v>11</v>
      </c>
      <c r="C92" s="4" t="s">
        <v>89</v>
      </c>
      <c r="D92" s="4" t="s">
        <v>123</v>
      </c>
      <c r="E92" s="4" t="s">
        <v>91</v>
      </c>
      <c r="F92" s="4">
        <v>30</v>
      </c>
      <c r="G92" s="30"/>
      <c r="H92" s="31">
        <v>50</v>
      </c>
      <c r="I92" s="9">
        <v>50</v>
      </c>
      <c r="J92" s="9">
        <f t="shared" si="2"/>
        <v>2500</v>
      </c>
      <c r="K92" s="34" t="s">
        <v>163</v>
      </c>
      <c r="L92" s="31"/>
      <c r="O92" s="16"/>
    </row>
    <row r="93" spans="1:15" ht="27.75" x14ac:dyDescent="0.45">
      <c r="A93" s="3">
        <v>91</v>
      </c>
      <c r="B93" s="4" t="s">
        <v>30</v>
      </c>
      <c r="C93" s="4" t="s">
        <v>66</v>
      </c>
      <c r="D93" s="4" t="s">
        <v>124</v>
      </c>
      <c r="E93" s="4" t="s">
        <v>68</v>
      </c>
      <c r="F93" s="4">
        <v>18</v>
      </c>
      <c r="G93" s="30"/>
      <c r="H93" s="31">
        <f t="shared" si="3"/>
        <v>18</v>
      </c>
      <c r="I93" s="9">
        <v>8900</v>
      </c>
      <c r="J93" s="9">
        <f t="shared" si="2"/>
        <v>160200</v>
      </c>
      <c r="K93" s="34" t="s">
        <v>161</v>
      </c>
      <c r="L93" s="31">
        <v>540</v>
      </c>
      <c r="O93" s="16"/>
    </row>
    <row r="94" spans="1:15" ht="27.75" x14ac:dyDescent="0.45">
      <c r="A94" s="3">
        <v>92</v>
      </c>
      <c r="B94" s="4" t="s">
        <v>11</v>
      </c>
      <c r="C94" s="4" t="s">
        <v>12</v>
      </c>
      <c r="D94" s="14" t="s">
        <v>13</v>
      </c>
      <c r="E94" s="4" t="s">
        <v>125</v>
      </c>
      <c r="F94" s="4">
        <v>54</v>
      </c>
      <c r="G94" s="30">
        <v>4</v>
      </c>
      <c r="H94" s="31">
        <f t="shared" si="3"/>
        <v>58</v>
      </c>
      <c r="I94" s="9">
        <v>151</v>
      </c>
      <c r="J94" s="9">
        <f t="shared" si="2"/>
        <v>8758</v>
      </c>
      <c r="K94" s="32" t="s">
        <v>152</v>
      </c>
      <c r="L94" s="31" t="s">
        <v>168</v>
      </c>
      <c r="O94" s="16"/>
    </row>
    <row r="95" spans="1:15" x14ac:dyDescent="0.45">
      <c r="A95" s="3">
        <v>93</v>
      </c>
      <c r="B95" s="4" t="s">
        <v>6</v>
      </c>
      <c r="C95" s="4" t="s">
        <v>12</v>
      </c>
      <c r="D95" s="4" t="s">
        <v>126</v>
      </c>
      <c r="E95" s="4" t="s">
        <v>93</v>
      </c>
      <c r="F95" s="4">
        <v>18</v>
      </c>
      <c r="G95" s="30">
        <v>4</v>
      </c>
      <c r="H95" s="31">
        <f t="shared" si="3"/>
        <v>22</v>
      </c>
      <c r="I95" s="9">
        <v>1358</v>
      </c>
      <c r="J95" s="9">
        <f t="shared" si="2"/>
        <v>29876</v>
      </c>
      <c r="K95" s="34" t="s">
        <v>153</v>
      </c>
      <c r="L95" s="31">
        <v>180</v>
      </c>
      <c r="O95" s="16"/>
    </row>
    <row r="96" spans="1:15" ht="41.65" x14ac:dyDescent="0.45">
      <c r="A96" s="3">
        <v>94</v>
      </c>
      <c r="B96" s="4" t="s">
        <v>6</v>
      </c>
      <c r="C96" s="4" t="s">
        <v>94</v>
      </c>
      <c r="D96" s="4" t="s">
        <v>127</v>
      </c>
      <c r="E96" s="4" t="s">
        <v>96</v>
      </c>
      <c r="F96" s="4">
        <v>18</v>
      </c>
      <c r="G96" s="30"/>
      <c r="H96" s="31">
        <f t="shared" si="3"/>
        <v>18</v>
      </c>
      <c r="I96" s="9">
        <v>127747</v>
      </c>
      <c r="J96" s="9">
        <f t="shared" si="2"/>
        <v>2299446</v>
      </c>
      <c r="K96" s="33" t="s">
        <v>164</v>
      </c>
      <c r="L96" s="31" t="s">
        <v>167</v>
      </c>
      <c r="O96" s="16"/>
    </row>
    <row r="97" spans="1:15" x14ac:dyDescent="0.45">
      <c r="A97" s="3">
        <v>95</v>
      </c>
      <c r="B97" s="4" t="s">
        <v>6</v>
      </c>
      <c r="C97" s="4" t="s">
        <v>17</v>
      </c>
      <c r="D97" s="4" t="s">
        <v>128</v>
      </c>
      <c r="E97" s="4" t="s">
        <v>19</v>
      </c>
      <c r="F97" s="4">
        <v>162</v>
      </c>
      <c r="G97" s="30"/>
      <c r="H97" s="31">
        <f t="shared" si="3"/>
        <v>162</v>
      </c>
      <c r="I97" s="9">
        <v>599</v>
      </c>
      <c r="J97" s="9">
        <f t="shared" si="2"/>
        <v>97038</v>
      </c>
      <c r="K97" s="34" t="s">
        <v>154</v>
      </c>
      <c r="L97" s="31">
        <v>180</v>
      </c>
      <c r="O97" s="16"/>
    </row>
    <row r="98" spans="1:15" x14ac:dyDescent="0.45">
      <c r="A98" s="3">
        <v>96</v>
      </c>
      <c r="B98" s="4" t="s">
        <v>6</v>
      </c>
      <c r="C98" s="4" t="s">
        <v>17</v>
      </c>
      <c r="D98" s="14" t="s">
        <v>97</v>
      </c>
      <c r="E98" s="4" t="s">
        <v>19</v>
      </c>
      <c r="F98" s="4">
        <v>120</v>
      </c>
      <c r="G98" s="30"/>
      <c r="H98" s="31">
        <f t="shared" si="3"/>
        <v>120</v>
      </c>
      <c r="I98" s="9">
        <v>632</v>
      </c>
      <c r="J98" s="9">
        <f t="shared" si="2"/>
        <v>75840</v>
      </c>
      <c r="K98" s="34" t="s">
        <v>154</v>
      </c>
      <c r="L98" s="31">
        <v>180</v>
      </c>
      <c r="O98" s="16"/>
    </row>
    <row r="99" spans="1:15" ht="27.75" x14ac:dyDescent="0.45">
      <c r="A99" s="3">
        <v>97</v>
      </c>
      <c r="B99" s="4" t="s">
        <v>11</v>
      </c>
      <c r="C99" s="4" t="s">
        <v>17</v>
      </c>
      <c r="D99" s="14" t="s">
        <v>191</v>
      </c>
      <c r="E99" s="4" t="s">
        <v>20</v>
      </c>
      <c r="F99" s="4">
        <v>108</v>
      </c>
      <c r="G99" s="30"/>
      <c r="H99" s="31">
        <f t="shared" si="3"/>
        <v>108</v>
      </c>
      <c r="I99" s="9">
        <v>87</v>
      </c>
      <c r="J99" s="9">
        <f t="shared" si="2"/>
        <v>9396</v>
      </c>
      <c r="K99" s="32" t="s">
        <v>155</v>
      </c>
      <c r="L99" s="31" t="s">
        <v>172</v>
      </c>
      <c r="O99" s="16"/>
    </row>
    <row r="100" spans="1:15" ht="27.75" x14ac:dyDescent="0.45">
      <c r="A100" s="3">
        <v>98</v>
      </c>
      <c r="B100" s="4" t="s">
        <v>11</v>
      </c>
      <c r="C100" s="4" t="s">
        <v>17</v>
      </c>
      <c r="D100" s="14" t="s">
        <v>192</v>
      </c>
      <c r="E100" s="4" t="s">
        <v>20</v>
      </c>
      <c r="F100" s="4">
        <v>54</v>
      </c>
      <c r="G100" s="30"/>
      <c r="H100" s="31">
        <f t="shared" si="3"/>
        <v>54</v>
      </c>
      <c r="I100" s="9">
        <v>44</v>
      </c>
      <c r="J100" s="9">
        <f t="shared" si="2"/>
        <v>2376</v>
      </c>
      <c r="K100" s="32" t="s">
        <v>155</v>
      </c>
      <c r="L100" s="31" t="s">
        <v>172</v>
      </c>
      <c r="O100" s="16"/>
    </row>
    <row r="101" spans="1:15" ht="27.75" x14ac:dyDescent="0.45">
      <c r="A101" s="3">
        <v>99</v>
      </c>
      <c r="B101" s="4" t="s">
        <v>11</v>
      </c>
      <c r="C101" s="4" t="s">
        <v>17</v>
      </c>
      <c r="D101" s="14" t="s">
        <v>185</v>
      </c>
      <c r="E101" s="4" t="s">
        <v>20</v>
      </c>
      <c r="F101" s="4">
        <v>54</v>
      </c>
      <c r="G101" s="30"/>
      <c r="H101" s="31">
        <f t="shared" si="3"/>
        <v>54</v>
      </c>
      <c r="I101" s="9">
        <v>36</v>
      </c>
      <c r="J101" s="9">
        <f t="shared" si="2"/>
        <v>1944</v>
      </c>
      <c r="K101" s="32" t="s">
        <v>155</v>
      </c>
      <c r="L101" s="31" t="s">
        <v>172</v>
      </c>
      <c r="O101" s="16"/>
    </row>
    <row r="102" spans="1:15" ht="27.75" x14ac:dyDescent="0.45">
      <c r="A102" s="3">
        <v>100</v>
      </c>
      <c r="B102" s="4" t="s">
        <v>11</v>
      </c>
      <c r="C102" s="4" t="s">
        <v>17</v>
      </c>
      <c r="D102" s="4" t="s">
        <v>194</v>
      </c>
      <c r="E102" s="4" t="s">
        <v>20</v>
      </c>
      <c r="F102" s="4">
        <v>54</v>
      </c>
      <c r="G102" s="30"/>
      <c r="H102" s="31">
        <f t="shared" si="3"/>
        <v>54</v>
      </c>
      <c r="I102" s="9">
        <v>30</v>
      </c>
      <c r="J102" s="9">
        <f t="shared" si="2"/>
        <v>1620</v>
      </c>
      <c r="K102" s="32" t="s">
        <v>155</v>
      </c>
      <c r="L102" s="31" t="s">
        <v>172</v>
      </c>
      <c r="O102" s="16"/>
    </row>
    <row r="103" spans="1:15" ht="27.75" x14ac:dyDescent="0.45">
      <c r="A103" s="3">
        <v>101</v>
      </c>
      <c r="B103" s="4" t="s">
        <v>11</v>
      </c>
      <c r="C103" s="4" t="s">
        <v>17</v>
      </c>
      <c r="D103" s="14" t="s">
        <v>188</v>
      </c>
      <c r="E103" s="4" t="s">
        <v>23</v>
      </c>
      <c r="F103" s="4">
        <v>30</v>
      </c>
      <c r="G103" s="30"/>
      <c r="H103" s="31">
        <f t="shared" si="3"/>
        <v>30</v>
      </c>
      <c r="I103" s="12">
        <v>22</v>
      </c>
      <c r="J103" s="9">
        <f t="shared" si="2"/>
        <v>660</v>
      </c>
      <c r="K103" s="32" t="s">
        <v>155</v>
      </c>
      <c r="L103" s="31" t="s">
        <v>172</v>
      </c>
      <c r="O103" s="16"/>
    </row>
    <row r="104" spans="1:15" ht="27.75" x14ac:dyDescent="0.45">
      <c r="A104" s="3">
        <v>102</v>
      </c>
      <c r="B104" s="4" t="s">
        <v>11</v>
      </c>
      <c r="C104" s="4" t="s">
        <v>17</v>
      </c>
      <c r="D104" s="14" t="s">
        <v>195</v>
      </c>
      <c r="E104" s="4" t="s">
        <v>23</v>
      </c>
      <c r="F104" s="4">
        <v>678</v>
      </c>
      <c r="G104" s="30"/>
      <c r="H104" s="31">
        <f t="shared" si="3"/>
        <v>678</v>
      </c>
      <c r="I104" s="12">
        <v>49</v>
      </c>
      <c r="J104" s="9">
        <f t="shared" si="2"/>
        <v>33222</v>
      </c>
      <c r="K104" s="32" t="s">
        <v>155</v>
      </c>
      <c r="L104" s="31" t="s">
        <v>172</v>
      </c>
      <c r="O104" s="16"/>
    </row>
    <row r="105" spans="1:15" ht="27.75" x14ac:dyDescent="0.45">
      <c r="A105" s="3">
        <v>103</v>
      </c>
      <c r="B105" s="4" t="s">
        <v>11</v>
      </c>
      <c r="C105" s="4" t="s">
        <v>17</v>
      </c>
      <c r="D105" s="14" t="s">
        <v>189</v>
      </c>
      <c r="E105" s="4" t="s">
        <v>23</v>
      </c>
      <c r="F105" s="4">
        <v>216</v>
      </c>
      <c r="G105" s="30"/>
      <c r="H105" s="31">
        <f t="shared" si="3"/>
        <v>216</v>
      </c>
      <c r="I105" s="12">
        <v>128</v>
      </c>
      <c r="J105" s="9">
        <f t="shared" si="2"/>
        <v>27648</v>
      </c>
      <c r="K105" s="32" t="s">
        <v>155</v>
      </c>
      <c r="L105" s="31" t="s">
        <v>172</v>
      </c>
      <c r="O105" s="16"/>
    </row>
    <row r="106" spans="1:15" x14ac:dyDescent="0.45">
      <c r="A106" s="3">
        <v>104</v>
      </c>
      <c r="B106" s="4" t="s">
        <v>6</v>
      </c>
      <c r="C106" s="4" t="s">
        <v>98</v>
      </c>
      <c r="D106" s="4" t="s">
        <v>129</v>
      </c>
      <c r="E106" s="4" t="s">
        <v>100</v>
      </c>
      <c r="F106" s="4">
        <v>54</v>
      </c>
      <c r="G106" s="30"/>
      <c r="H106" s="31">
        <f t="shared" si="3"/>
        <v>54</v>
      </c>
      <c r="I106" s="9">
        <v>527</v>
      </c>
      <c r="J106" s="9">
        <f t="shared" si="2"/>
        <v>28458</v>
      </c>
      <c r="K106" s="36" t="s">
        <v>165</v>
      </c>
      <c r="L106" s="31" t="s">
        <v>170</v>
      </c>
      <c r="O106" s="16"/>
    </row>
    <row r="107" spans="1:15" x14ac:dyDescent="0.45">
      <c r="A107" s="3">
        <v>105</v>
      </c>
      <c r="B107" s="4" t="s">
        <v>6</v>
      </c>
      <c r="C107" s="4" t="s">
        <v>98</v>
      </c>
      <c r="D107" s="14" t="s">
        <v>102</v>
      </c>
      <c r="E107" s="4" t="s">
        <v>100</v>
      </c>
      <c r="F107" s="4">
        <v>54</v>
      </c>
      <c r="G107" s="30"/>
      <c r="H107" s="31">
        <f t="shared" si="3"/>
        <v>54</v>
      </c>
      <c r="I107" s="17">
        <v>527</v>
      </c>
      <c r="J107" s="9">
        <f t="shared" si="2"/>
        <v>28458</v>
      </c>
      <c r="K107" s="32" t="s">
        <v>165</v>
      </c>
      <c r="L107" s="31" t="s">
        <v>170</v>
      </c>
      <c r="O107" s="16"/>
    </row>
    <row r="108" spans="1:15" x14ac:dyDescent="0.45">
      <c r="A108" s="3">
        <v>106</v>
      </c>
      <c r="B108" s="4" t="s">
        <v>6</v>
      </c>
      <c r="C108" s="4" t="s">
        <v>24</v>
      </c>
      <c r="D108" s="14" t="s">
        <v>105</v>
      </c>
      <c r="E108" s="4" t="s">
        <v>104</v>
      </c>
      <c r="F108" s="4">
        <v>18</v>
      </c>
      <c r="G108" s="30">
        <v>4</v>
      </c>
      <c r="H108" s="31">
        <f t="shared" si="3"/>
        <v>22</v>
      </c>
      <c r="I108" s="9">
        <v>1672</v>
      </c>
      <c r="J108" s="9">
        <f t="shared" si="2"/>
        <v>36784</v>
      </c>
      <c r="K108" s="36" t="s">
        <v>156</v>
      </c>
      <c r="L108" s="31" t="s">
        <v>171</v>
      </c>
      <c r="O108" s="16"/>
    </row>
    <row r="109" spans="1:15" x14ac:dyDescent="0.45">
      <c r="A109" s="3">
        <v>107</v>
      </c>
      <c r="B109" s="4" t="s">
        <v>6</v>
      </c>
      <c r="C109" s="4" t="s">
        <v>27</v>
      </c>
      <c r="D109" s="4" t="s">
        <v>130</v>
      </c>
      <c r="E109" s="4" t="s">
        <v>131</v>
      </c>
      <c r="F109" s="4">
        <v>66</v>
      </c>
      <c r="G109" s="30">
        <v>4</v>
      </c>
      <c r="H109" s="31">
        <f t="shared" si="3"/>
        <v>70</v>
      </c>
      <c r="I109" s="9">
        <v>1773</v>
      </c>
      <c r="J109" s="9">
        <f t="shared" si="2"/>
        <v>124110</v>
      </c>
      <c r="K109" s="36" t="s">
        <v>156</v>
      </c>
      <c r="L109" s="31" t="s">
        <v>171</v>
      </c>
      <c r="O109" s="16"/>
    </row>
    <row r="110" spans="1:15" x14ac:dyDescent="0.45">
      <c r="A110" s="3">
        <v>108</v>
      </c>
      <c r="B110" s="4" t="s">
        <v>6</v>
      </c>
      <c r="C110" s="4" t="s">
        <v>27</v>
      </c>
      <c r="D110" s="14" t="s">
        <v>69</v>
      </c>
      <c r="E110" s="4" t="s">
        <v>70</v>
      </c>
      <c r="F110" s="4">
        <v>18</v>
      </c>
      <c r="G110" s="30">
        <v>4</v>
      </c>
      <c r="H110" s="31">
        <f t="shared" si="3"/>
        <v>22</v>
      </c>
      <c r="I110" s="9">
        <v>6784</v>
      </c>
      <c r="J110" s="9">
        <f t="shared" si="2"/>
        <v>149248</v>
      </c>
      <c r="K110" s="34" t="s">
        <v>162</v>
      </c>
      <c r="L110" s="31">
        <v>240</v>
      </c>
      <c r="O110" s="16"/>
    </row>
    <row r="111" spans="1:15" s="22" customFormat="1" x14ac:dyDescent="0.45">
      <c r="A111" s="20">
        <v>109</v>
      </c>
      <c r="B111" s="14" t="s">
        <v>6</v>
      </c>
      <c r="C111" s="14" t="s">
        <v>27</v>
      </c>
      <c r="D111" s="14" t="s">
        <v>181</v>
      </c>
      <c r="E111" s="14" t="s">
        <v>182</v>
      </c>
      <c r="F111" s="14">
        <v>18</v>
      </c>
      <c r="G111" s="37">
        <v>4</v>
      </c>
      <c r="H111" s="35">
        <f t="shared" si="3"/>
        <v>22</v>
      </c>
      <c r="I111" s="21">
        <v>23144</v>
      </c>
      <c r="J111" s="21">
        <f t="shared" si="2"/>
        <v>509168</v>
      </c>
      <c r="K111" s="38" t="s">
        <v>166</v>
      </c>
      <c r="L111" s="35">
        <v>300</v>
      </c>
      <c r="M111" s="24"/>
      <c r="N111" s="24"/>
      <c r="O111" s="16"/>
    </row>
    <row r="112" spans="1:15" ht="27.75" x14ac:dyDescent="0.45">
      <c r="A112" s="3">
        <v>110</v>
      </c>
      <c r="B112" s="4" t="s">
        <v>30</v>
      </c>
      <c r="C112" s="4" t="s">
        <v>27</v>
      </c>
      <c r="D112" s="14" t="s">
        <v>71</v>
      </c>
      <c r="E112" s="4" t="s">
        <v>72</v>
      </c>
      <c r="F112" s="4">
        <v>12</v>
      </c>
      <c r="G112" s="30">
        <v>4</v>
      </c>
      <c r="H112" s="31">
        <f t="shared" si="3"/>
        <v>16</v>
      </c>
      <c r="I112" s="9">
        <v>1485</v>
      </c>
      <c r="J112" s="9">
        <f t="shared" si="2"/>
        <v>23760</v>
      </c>
      <c r="K112" s="34" t="s">
        <v>162</v>
      </c>
      <c r="L112" s="31">
        <v>240</v>
      </c>
      <c r="O112" s="16"/>
    </row>
    <row r="113" spans="1:15" ht="27.75" x14ac:dyDescent="0.45">
      <c r="A113" s="3">
        <v>111</v>
      </c>
      <c r="B113" s="4" t="s">
        <v>30</v>
      </c>
      <c r="C113" s="4" t="s">
        <v>27</v>
      </c>
      <c r="D113" s="14" t="s">
        <v>76</v>
      </c>
      <c r="E113" s="4" t="s">
        <v>72</v>
      </c>
      <c r="F113" s="4">
        <v>84</v>
      </c>
      <c r="G113" s="30">
        <v>4</v>
      </c>
      <c r="H113" s="31">
        <f t="shared" si="3"/>
        <v>88</v>
      </c>
      <c r="I113" s="9">
        <v>1485</v>
      </c>
      <c r="J113" s="9">
        <f t="shared" si="2"/>
        <v>130680</v>
      </c>
      <c r="K113" s="34" t="s">
        <v>162</v>
      </c>
      <c r="L113" s="31">
        <v>240</v>
      </c>
      <c r="O113" s="16"/>
    </row>
    <row r="114" spans="1:15" ht="27.75" x14ac:dyDescent="0.45">
      <c r="A114" s="3">
        <v>112</v>
      </c>
      <c r="B114" s="4" t="s">
        <v>30</v>
      </c>
      <c r="C114" s="4" t="s">
        <v>27</v>
      </c>
      <c r="D114" s="4" t="s">
        <v>132</v>
      </c>
      <c r="E114" s="4" t="s">
        <v>133</v>
      </c>
      <c r="F114" s="4">
        <v>54</v>
      </c>
      <c r="G114" s="30">
        <v>4</v>
      </c>
      <c r="H114" s="31">
        <f t="shared" si="3"/>
        <v>58</v>
      </c>
      <c r="I114" s="9">
        <v>4872</v>
      </c>
      <c r="J114" s="9">
        <f t="shared" si="2"/>
        <v>282576</v>
      </c>
      <c r="K114" s="36" t="s">
        <v>166</v>
      </c>
      <c r="L114" s="31" t="s">
        <v>178</v>
      </c>
      <c r="O114" s="16"/>
    </row>
    <row r="115" spans="1:15" ht="27.75" x14ac:dyDescent="0.45">
      <c r="A115" s="3">
        <v>113</v>
      </c>
      <c r="B115" s="4" t="s">
        <v>30</v>
      </c>
      <c r="C115" s="4" t="s">
        <v>36</v>
      </c>
      <c r="D115" s="4" t="s">
        <v>134</v>
      </c>
      <c r="E115" s="4" t="s">
        <v>38</v>
      </c>
      <c r="F115" s="4">
        <v>96</v>
      </c>
      <c r="G115" s="30"/>
      <c r="H115" s="31">
        <v>100</v>
      </c>
      <c r="I115" s="13">
        <v>19</v>
      </c>
      <c r="J115" s="9">
        <f t="shared" si="2"/>
        <v>1900</v>
      </c>
      <c r="K115" s="32" t="s">
        <v>159</v>
      </c>
      <c r="L115" s="31" t="s">
        <v>174</v>
      </c>
      <c r="O115" s="16"/>
    </row>
    <row r="116" spans="1:15" ht="27.75" x14ac:dyDescent="0.45">
      <c r="A116" s="3">
        <v>114</v>
      </c>
      <c r="B116" s="4" t="s">
        <v>30</v>
      </c>
      <c r="C116" s="4" t="s">
        <v>36</v>
      </c>
      <c r="D116" s="4" t="s">
        <v>135</v>
      </c>
      <c r="E116" s="4" t="s">
        <v>38</v>
      </c>
      <c r="F116" s="4">
        <v>96</v>
      </c>
      <c r="G116" s="30"/>
      <c r="H116" s="31">
        <v>100</v>
      </c>
      <c r="I116" s="13">
        <v>19</v>
      </c>
      <c r="J116" s="9">
        <f t="shared" si="2"/>
        <v>1900</v>
      </c>
      <c r="K116" s="32" t="s">
        <v>159</v>
      </c>
      <c r="L116" s="31" t="s">
        <v>174</v>
      </c>
      <c r="O116" s="16"/>
    </row>
    <row r="117" spans="1:15" ht="27.75" x14ac:dyDescent="0.45">
      <c r="A117" s="3">
        <v>115</v>
      </c>
      <c r="B117" s="4" t="s">
        <v>30</v>
      </c>
      <c r="C117" s="4" t="s">
        <v>36</v>
      </c>
      <c r="D117" s="14" t="s">
        <v>47</v>
      </c>
      <c r="E117" s="4" t="s">
        <v>38</v>
      </c>
      <c r="F117" s="4">
        <v>18</v>
      </c>
      <c r="G117" s="30"/>
      <c r="H117" s="31">
        <v>100</v>
      </c>
      <c r="I117" s="13">
        <v>19</v>
      </c>
      <c r="J117" s="9">
        <f t="shared" si="2"/>
        <v>1900</v>
      </c>
      <c r="K117" s="32" t="s">
        <v>159</v>
      </c>
      <c r="L117" s="31" t="s">
        <v>174</v>
      </c>
      <c r="O117" s="16"/>
    </row>
    <row r="118" spans="1:15" ht="27.75" x14ac:dyDescent="0.45">
      <c r="A118" s="3">
        <v>116</v>
      </c>
      <c r="B118" s="4" t="s">
        <v>30</v>
      </c>
      <c r="C118" s="4" t="s">
        <v>36</v>
      </c>
      <c r="D118" s="4" t="s">
        <v>136</v>
      </c>
      <c r="E118" s="4" t="s">
        <v>38</v>
      </c>
      <c r="F118" s="4">
        <v>108</v>
      </c>
      <c r="G118" s="30"/>
      <c r="H118" s="31">
        <f t="shared" si="3"/>
        <v>108</v>
      </c>
      <c r="I118" s="13">
        <v>21</v>
      </c>
      <c r="J118" s="9">
        <f t="shared" si="2"/>
        <v>2268</v>
      </c>
      <c r="K118" s="32" t="s">
        <v>159</v>
      </c>
      <c r="L118" s="31" t="s">
        <v>174</v>
      </c>
      <c r="O118" s="16"/>
    </row>
    <row r="119" spans="1:15" ht="27.75" x14ac:dyDescent="0.45">
      <c r="A119" s="3">
        <v>117</v>
      </c>
      <c r="B119" s="4" t="s">
        <v>30</v>
      </c>
      <c r="C119" s="4" t="s">
        <v>36</v>
      </c>
      <c r="D119" s="4" t="s">
        <v>137</v>
      </c>
      <c r="E119" s="4" t="s">
        <v>38</v>
      </c>
      <c r="F119" s="4">
        <v>54</v>
      </c>
      <c r="G119" s="30"/>
      <c r="H119" s="31">
        <v>100</v>
      </c>
      <c r="I119" s="13">
        <v>18</v>
      </c>
      <c r="J119" s="9">
        <f t="shared" si="2"/>
        <v>1800</v>
      </c>
      <c r="K119" s="32" t="s">
        <v>159</v>
      </c>
      <c r="L119" s="31" t="s">
        <v>174</v>
      </c>
      <c r="O119" s="16"/>
    </row>
    <row r="120" spans="1:15" ht="27.75" x14ac:dyDescent="0.45">
      <c r="A120" s="3">
        <v>118</v>
      </c>
      <c r="B120" s="4" t="s">
        <v>30</v>
      </c>
      <c r="C120" s="4" t="s">
        <v>36</v>
      </c>
      <c r="D120" s="4" t="s">
        <v>138</v>
      </c>
      <c r="E120" s="4" t="s">
        <v>38</v>
      </c>
      <c r="F120" s="4">
        <v>228</v>
      </c>
      <c r="G120" s="30"/>
      <c r="H120" s="31">
        <f t="shared" si="3"/>
        <v>228</v>
      </c>
      <c r="I120" s="13">
        <v>18</v>
      </c>
      <c r="J120" s="9">
        <f t="shared" si="2"/>
        <v>4104</v>
      </c>
      <c r="K120" s="32" t="s">
        <v>159</v>
      </c>
      <c r="L120" s="31" t="s">
        <v>174</v>
      </c>
      <c r="O120" s="16"/>
    </row>
    <row r="121" spans="1:15" ht="27.75" x14ac:dyDescent="0.45">
      <c r="A121" s="3">
        <v>119</v>
      </c>
      <c r="B121" s="4" t="s">
        <v>30</v>
      </c>
      <c r="C121" s="4" t="s">
        <v>36</v>
      </c>
      <c r="D121" s="4" t="s">
        <v>139</v>
      </c>
      <c r="E121" s="4" t="s">
        <v>38</v>
      </c>
      <c r="F121" s="4">
        <v>54</v>
      </c>
      <c r="G121" s="30"/>
      <c r="H121" s="31">
        <v>100</v>
      </c>
      <c r="I121" s="13">
        <v>23</v>
      </c>
      <c r="J121" s="9">
        <f t="shared" si="2"/>
        <v>2300</v>
      </c>
      <c r="K121" s="32" t="s">
        <v>159</v>
      </c>
      <c r="L121" s="31" t="s">
        <v>174</v>
      </c>
      <c r="O121" s="16"/>
    </row>
    <row r="122" spans="1:15" ht="27.75" x14ac:dyDescent="0.45">
      <c r="A122" s="3">
        <v>120</v>
      </c>
      <c r="B122" s="4" t="s">
        <v>30</v>
      </c>
      <c r="C122" s="4" t="s">
        <v>36</v>
      </c>
      <c r="D122" s="4" t="s">
        <v>140</v>
      </c>
      <c r="E122" s="4" t="s">
        <v>54</v>
      </c>
      <c r="F122" s="4">
        <v>18</v>
      </c>
      <c r="G122" s="30"/>
      <c r="H122" s="31">
        <v>20</v>
      </c>
      <c r="I122" s="13">
        <v>125</v>
      </c>
      <c r="J122" s="9">
        <f t="shared" si="2"/>
        <v>2500</v>
      </c>
      <c r="K122" s="32" t="s">
        <v>159</v>
      </c>
      <c r="L122" s="31" t="s">
        <v>175</v>
      </c>
      <c r="O122" s="16"/>
    </row>
    <row r="123" spans="1:15" x14ac:dyDescent="0.45">
      <c r="A123" s="3">
        <v>121</v>
      </c>
      <c r="B123" s="4" t="s">
        <v>6</v>
      </c>
      <c r="C123" s="4" t="s">
        <v>36</v>
      </c>
      <c r="D123" s="4" t="s">
        <v>141</v>
      </c>
      <c r="E123" s="4" t="s">
        <v>112</v>
      </c>
      <c r="F123" s="4">
        <v>66</v>
      </c>
      <c r="G123" s="30"/>
      <c r="H123" s="31">
        <v>100</v>
      </c>
      <c r="I123" s="13">
        <v>15</v>
      </c>
      <c r="J123" s="9">
        <f t="shared" si="2"/>
        <v>1500</v>
      </c>
      <c r="K123" s="32" t="s">
        <v>159</v>
      </c>
      <c r="L123" s="31" t="s">
        <v>176</v>
      </c>
      <c r="O123" s="16"/>
    </row>
    <row r="124" spans="1:15" x14ac:dyDescent="0.45">
      <c r="A124" s="3">
        <v>122</v>
      </c>
      <c r="B124" s="4" t="s">
        <v>6</v>
      </c>
      <c r="C124" s="4" t="s">
        <v>36</v>
      </c>
      <c r="D124" s="4" t="s">
        <v>111</v>
      </c>
      <c r="E124" s="4" t="s">
        <v>112</v>
      </c>
      <c r="F124" s="4">
        <v>54</v>
      </c>
      <c r="G124" s="30"/>
      <c r="H124" s="31">
        <v>100</v>
      </c>
      <c r="I124" s="13">
        <v>16</v>
      </c>
      <c r="J124" s="9">
        <f t="shared" si="2"/>
        <v>1600</v>
      </c>
      <c r="K124" s="32" t="s">
        <v>159</v>
      </c>
      <c r="L124" s="31" t="s">
        <v>176</v>
      </c>
      <c r="O124" s="16"/>
    </row>
    <row r="125" spans="1:15" x14ac:dyDescent="0.45">
      <c r="A125" s="3">
        <v>123</v>
      </c>
      <c r="B125" s="4" t="s">
        <v>6</v>
      </c>
      <c r="C125" s="4" t="s">
        <v>142</v>
      </c>
      <c r="D125" s="4" t="s">
        <v>143</v>
      </c>
      <c r="E125" s="4" t="s">
        <v>144</v>
      </c>
      <c r="F125" s="4">
        <v>66</v>
      </c>
      <c r="G125" s="30"/>
      <c r="H125" s="31">
        <f t="shared" si="3"/>
        <v>66</v>
      </c>
      <c r="I125" s="9">
        <v>280</v>
      </c>
      <c r="J125" s="9">
        <f t="shared" si="2"/>
        <v>18480</v>
      </c>
      <c r="K125" s="32" t="s">
        <v>159</v>
      </c>
      <c r="L125" s="31" t="s">
        <v>173</v>
      </c>
      <c r="O125" s="16"/>
    </row>
    <row r="126" spans="1:15" s="6" customFormat="1" x14ac:dyDescent="0.45">
      <c r="A126" s="18"/>
      <c r="B126" s="18"/>
      <c r="C126" s="18"/>
      <c r="D126" s="18"/>
      <c r="E126" s="18"/>
      <c r="F126" s="18"/>
      <c r="G126" s="39"/>
      <c r="H126" s="39"/>
      <c r="I126" s="19"/>
      <c r="J126" s="19">
        <f>SUM(J3:J125)</f>
        <v>13208496</v>
      </c>
      <c r="K126" s="40"/>
      <c r="L126" s="39"/>
      <c r="M126" s="23"/>
      <c r="N126" s="23"/>
      <c r="O126" s="13"/>
    </row>
    <row r="128" spans="1:15" s="6" customFormat="1" x14ac:dyDescent="0.45">
      <c r="A128" s="18"/>
      <c r="B128" s="18"/>
      <c r="C128" s="18"/>
      <c r="D128" s="18"/>
      <c r="E128" s="18"/>
      <c r="F128" s="18"/>
      <c r="G128" s="39"/>
      <c r="H128" s="39"/>
      <c r="I128" s="19" t="s">
        <v>179</v>
      </c>
      <c r="J128" s="19">
        <f>J126*0.2</f>
        <v>2641699.2000000002</v>
      </c>
      <c r="K128" s="40"/>
      <c r="L128" s="39"/>
      <c r="M128" s="23"/>
      <c r="N128" s="23"/>
      <c r="O128" s="13"/>
    </row>
    <row r="129" spans="1:15" s="6" customFormat="1" x14ac:dyDescent="0.45">
      <c r="A129" s="18"/>
      <c r="B129" s="18"/>
      <c r="C129" s="18"/>
      <c r="D129" s="18"/>
      <c r="E129" s="18"/>
      <c r="F129" s="18"/>
      <c r="G129" s="39"/>
      <c r="H129" s="39"/>
      <c r="I129" s="19" t="s">
        <v>180</v>
      </c>
      <c r="J129" s="19">
        <f>J126+J128</f>
        <v>15850195.199999999</v>
      </c>
      <c r="K129" s="40"/>
      <c r="L129" s="39"/>
      <c r="M129" s="23"/>
      <c r="N129" s="23"/>
      <c r="O129" s="13"/>
    </row>
    <row r="131" spans="1:15" s="6" customFormat="1" x14ac:dyDescent="0.45">
      <c r="A131" s="18"/>
      <c r="B131" s="18"/>
      <c r="C131" s="18"/>
      <c r="D131" s="18"/>
      <c r="E131" s="18"/>
      <c r="F131" s="18"/>
      <c r="G131" s="39"/>
      <c r="H131" s="39"/>
      <c r="I131" s="19"/>
      <c r="J131" s="19"/>
      <c r="K131" s="40"/>
      <c r="L131" s="39"/>
      <c r="M131" s="23"/>
      <c r="N131" s="23"/>
      <c r="O131" s="23"/>
    </row>
    <row r="132" spans="1:15" s="6" customFormat="1" x14ac:dyDescent="0.45">
      <c r="A132" s="18"/>
      <c r="B132" s="18"/>
      <c r="C132" s="18"/>
      <c r="D132" s="18"/>
      <c r="E132" s="18"/>
      <c r="F132" s="18"/>
      <c r="G132" s="39"/>
      <c r="H132" s="39"/>
      <c r="I132" s="19"/>
      <c r="J132" s="19"/>
      <c r="K132" s="40"/>
      <c r="L132" s="39"/>
      <c r="M132" s="23"/>
      <c r="N132" s="23"/>
      <c r="O132" s="23"/>
    </row>
  </sheetData>
  <autoFilter ref="K2:K126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Шилов Анатолий</dc:creator>
  <cp:lastModifiedBy>Аскерко А.Н,</cp:lastModifiedBy>
  <dcterms:created xsi:type="dcterms:W3CDTF">2023-01-12T11:14:36Z</dcterms:created>
  <dcterms:modified xsi:type="dcterms:W3CDTF">2023-04-13T14:08:02Z</dcterms:modified>
</cp:coreProperties>
</file>