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ker\Downloads\"/>
    </mc:Choice>
  </mc:AlternateContent>
  <xr:revisionPtr revIDLastSave="0" documentId="8_{62534B99-1E53-45D2-905A-E5D03271A8EC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E44" i="1"/>
  <c r="E43" i="1"/>
  <c r="D43" i="1"/>
  <c r="D22" i="1"/>
  <c r="D30" i="1"/>
  <c r="D15" i="1"/>
  <c r="D34" i="1" l="1"/>
  <c r="D41" i="1"/>
  <c r="D39" i="1"/>
  <c r="D38" i="1"/>
  <c r="D37" i="1"/>
  <c r="D36" i="1"/>
  <c r="D35" i="1"/>
  <c r="D29" i="1"/>
  <c r="D28" i="1"/>
  <c r="D27" i="1"/>
  <c r="D25" i="1"/>
  <c r="D23" i="1"/>
  <c r="D21" i="1"/>
  <c r="D20" i="1"/>
  <c r="D7" i="1"/>
  <c r="D17" i="1" l="1"/>
  <c r="C8" i="1"/>
  <c r="D33" i="1"/>
  <c r="D31" i="1"/>
  <c r="C16" i="1"/>
  <c r="C12" i="1"/>
  <c r="C5" i="1"/>
  <c r="C42" i="1" s="1"/>
  <c r="D10" i="1"/>
  <c r="D9" i="1"/>
  <c r="D4" i="1"/>
  <c r="D3" i="1"/>
  <c r="D42" i="1" s="1"/>
  <c r="D2" i="1"/>
</calcChain>
</file>

<file path=xl/sharedStrings.xml><?xml version="1.0" encoding="utf-8"?>
<sst xmlns="http://schemas.openxmlformats.org/spreadsheetml/2006/main" count="70" uniqueCount="55">
  <si>
    <t>комплектующие</t>
  </si>
  <si>
    <t>срок поставки</t>
  </si>
  <si>
    <t>1 стенд</t>
  </si>
  <si>
    <t>3 стенда</t>
  </si>
  <si>
    <t>контактирующие</t>
  </si>
  <si>
    <t>контактирующие винты</t>
  </si>
  <si>
    <t>провода</t>
  </si>
  <si>
    <t>дтс</t>
  </si>
  <si>
    <t>контроллер</t>
  </si>
  <si>
    <t>блоки расширения</t>
  </si>
  <si>
    <t>радиаторы</t>
  </si>
  <si>
    <t>датчики</t>
  </si>
  <si>
    <t>нагреватели</t>
  </si>
  <si>
    <t>вентиляторы</t>
  </si>
  <si>
    <t>нагреватели радиаторов</t>
  </si>
  <si>
    <t>актуаторы</t>
  </si>
  <si>
    <t>клапана вентиляции</t>
  </si>
  <si>
    <t>улитка</t>
  </si>
  <si>
    <t>кнопки</t>
  </si>
  <si>
    <t>пускачи</t>
  </si>
  <si>
    <t>монитор</t>
  </si>
  <si>
    <t>компьютер</t>
  </si>
  <si>
    <t>трансформаторы</t>
  </si>
  <si>
    <t>твердотелки</t>
  </si>
  <si>
    <t>пневматика</t>
  </si>
  <si>
    <t>стойки</t>
  </si>
  <si>
    <t>железо</t>
  </si>
  <si>
    <t>стеклотекстолит</t>
  </si>
  <si>
    <t>стойка монитора</t>
  </si>
  <si>
    <t>наличие</t>
  </si>
  <si>
    <t>фреон</t>
  </si>
  <si>
    <t>5-6 недель</t>
  </si>
  <si>
    <t>испаритель</t>
  </si>
  <si>
    <t>1 неделя</t>
  </si>
  <si>
    <t>14 недель</t>
  </si>
  <si>
    <t>10 недель</t>
  </si>
  <si>
    <t>частично в наличии</t>
  </si>
  <si>
    <t>12 недель</t>
  </si>
  <si>
    <t>нагрузки (тайвань)</t>
  </si>
  <si>
    <t>ХМ</t>
  </si>
  <si>
    <t>частотники</t>
  </si>
  <si>
    <t>в наличии</t>
  </si>
  <si>
    <t>ССД (тайвань)</t>
  </si>
  <si>
    <t>источник (тайвань)</t>
  </si>
  <si>
    <t>изготовление</t>
  </si>
  <si>
    <t>6 месяцев</t>
  </si>
  <si>
    <t>-------------------</t>
  </si>
  <si>
    <t>фурнитура</t>
  </si>
  <si>
    <t>крепёж</t>
  </si>
  <si>
    <t>доставка</t>
  </si>
  <si>
    <t>Конуркин</t>
  </si>
  <si>
    <t>Катерина</t>
  </si>
  <si>
    <t>командировки</t>
  </si>
  <si>
    <t>аттестация</t>
  </si>
  <si>
    <t>радиаторы слотов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</si>
</sst>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B10" sqref="B10"/>
    </sheetView>
  </sheetViews>
  <sheetFormatPr defaultRowHeight="14.25" x14ac:dyDescent="0.45"/>
  <cols>
    <col min="1" max="1" width="24" customWidth="1"/>
    <col min="2" max="2" width="18.265625" customWidth="1"/>
    <col min="3" max="3" width="9.265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43</v>
      </c>
      <c r="B2" s="2" t="s">
        <v>37</v>
      </c>
      <c r="C2" s="2">
        <v>294000</v>
      </c>
      <c r="D2" s="2">
        <f>C2*3</f>
        <v>882000</v>
      </c>
    </row>
    <row r="3" spans="1:4" x14ac:dyDescent="0.45">
      <c r="A3" s="2" t="s">
        <v>42</v>
      </c>
      <c r="B3" s="2" t="s">
        <v>37</v>
      </c>
      <c r="C3" s="2">
        <v>474000</v>
      </c>
      <c r="D3" s="2">
        <f t="shared" ref="D3:D4" si="0">C3*3</f>
        <v>1422000</v>
      </c>
    </row>
    <row r="4" spans="1:4" x14ac:dyDescent="0.45">
      <c r="A4" s="2" t="s">
        <v>38</v>
      </c>
      <c r="B4" s="2" t="s">
        <v>45</v>
      </c>
      <c r="C4" s="2">
        <v>2004000</v>
      </c>
      <c r="D4" s="2">
        <f t="shared" si="0"/>
        <v>6012000</v>
      </c>
    </row>
    <row r="5" spans="1:4" x14ac:dyDescent="0.45">
      <c r="A5" s="5" t="s">
        <v>4</v>
      </c>
      <c r="B5" s="2" t="s">
        <v>35</v>
      </c>
      <c r="C5" s="5">
        <f>D5/3</f>
        <v>420450</v>
      </c>
      <c r="D5" s="5">
        <v>1261350</v>
      </c>
    </row>
    <row r="6" spans="1:4" x14ac:dyDescent="0.45">
      <c r="A6" s="2" t="s">
        <v>5</v>
      </c>
      <c r="B6" s="2" t="s">
        <v>44</v>
      </c>
      <c r="C6" s="2">
        <v>70000</v>
      </c>
      <c r="D6" s="2">
        <v>210000</v>
      </c>
    </row>
    <row r="7" spans="1:4" x14ac:dyDescent="0.45">
      <c r="A7" s="2" t="s">
        <v>6</v>
      </c>
      <c r="B7" s="4" t="s">
        <v>46</v>
      </c>
      <c r="C7" s="2">
        <v>200000</v>
      </c>
      <c r="D7" s="2">
        <f t="shared" ref="D7" si="1">C7*3</f>
        <v>600000</v>
      </c>
    </row>
    <row r="8" spans="1:4" x14ac:dyDescent="0.45">
      <c r="A8" s="2" t="s">
        <v>7</v>
      </c>
      <c r="B8" s="2" t="s">
        <v>45</v>
      </c>
      <c r="C8" s="2">
        <f>D8/3</f>
        <v>129200</v>
      </c>
      <c r="D8" s="2">
        <v>387600</v>
      </c>
    </row>
    <row r="9" spans="1:4" x14ac:dyDescent="0.45">
      <c r="A9" s="2" t="s">
        <v>8</v>
      </c>
      <c r="B9" s="2" t="s">
        <v>34</v>
      </c>
      <c r="C9" s="2">
        <v>15700</v>
      </c>
      <c r="D9" s="2">
        <f t="shared" ref="D9:D10" si="2">C9*3</f>
        <v>47100</v>
      </c>
    </row>
    <row r="10" spans="1:4" x14ac:dyDescent="0.45">
      <c r="A10" s="2" t="s">
        <v>9</v>
      </c>
      <c r="B10" s="2" t="s">
        <v>34</v>
      </c>
      <c r="C10" s="2">
        <v>12700</v>
      </c>
      <c r="D10" s="2">
        <f t="shared" si="2"/>
        <v>38100</v>
      </c>
    </row>
    <row r="11" spans="1:4" x14ac:dyDescent="0.45">
      <c r="A11" s="2" t="s">
        <v>10</v>
      </c>
      <c r="B11" s="2" t="s">
        <v>36</v>
      </c>
      <c r="C11" s="2">
        <v>30000</v>
      </c>
      <c r="D11" s="2">
        <v>90000</v>
      </c>
    </row>
    <row r="12" spans="1:4" x14ac:dyDescent="0.45">
      <c r="A12" s="2" t="s">
        <v>11</v>
      </c>
      <c r="B12" s="2" t="s">
        <v>37</v>
      </c>
      <c r="C12" s="2">
        <f>D12/3</f>
        <v>61600</v>
      </c>
      <c r="D12" s="2">
        <v>184800</v>
      </c>
    </row>
    <row r="13" spans="1:4" x14ac:dyDescent="0.45">
      <c r="A13" s="2" t="s">
        <v>12</v>
      </c>
      <c r="B13" s="2" t="s">
        <v>44</v>
      </c>
      <c r="C13" s="2">
        <v>12000</v>
      </c>
      <c r="D13" s="2">
        <v>36000</v>
      </c>
    </row>
    <row r="14" spans="1:4" x14ac:dyDescent="0.45">
      <c r="A14" s="2" t="s">
        <v>13</v>
      </c>
      <c r="B14" s="2" t="s">
        <v>35</v>
      </c>
      <c r="C14" s="2">
        <v>6100</v>
      </c>
      <c r="D14" s="2">
        <v>18300</v>
      </c>
    </row>
    <row r="15" spans="1:4" x14ac:dyDescent="0.45">
      <c r="A15" s="2" t="s">
        <v>54</v>
      </c>
      <c r="B15" s="2" t="s">
        <v>44</v>
      </c>
      <c r="C15" s="2">
        <v>120000</v>
      </c>
      <c r="D15" s="2">
        <f t="shared" ref="D15" si="3">C15*3</f>
        <v>360000</v>
      </c>
    </row>
    <row r="16" spans="1:4" x14ac:dyDescent="0.45">
      <c r="A16" s="5" t="s">
        <v>14</v>
      </c>
      <c r="B16" s="2" t="s">
        <v>31</v>
      </c>
      <c r="C16" s="5">
        <f>D16/3</f>
        <v>136000</v>
      </c>
      <c r="D16" s="5">
        <v>408000</v>
      </c>
    </row>
    <row r="17" spans="1:4" x14ac:dyDescent="0.45">
      <c r="A17" s="2" t="s">
        <v>15</v>
      </c>
      <c r="B17" s="2"/>
      <c r="C17" s="2">
        <v>48000</v>
      </c>
      <c r="D17" s="2">
        <f t="shared" ref="D17" si="4">C17*3</f>
        <v>144000</v>
      </c>
    </row>
    <row r="18" spans="1:4" x14ac:dyDescent="0.45">
      <c r="A18" s="2" t="s">
        <v>16</v>
      </c>
      <c r="B18" s="4" t="s">
        <v>46</v>
      </c>
      <c r="C18" s="2">
        <v>32000</v>
      </c>
      <c r="D18" s="2"/>
    </row>
    <row r="19" spans="1:4" x14ac:dyDescent="0.45">
      <c r="A19" s="2" t="s">
        <v>17</v>
      </c>
      <c r="B19" s="2"/>
      <c r="C19" s="2">
        <v>30000</v>
      </c>
      <c r="D19" s="2"/>
    </row>
    <row r="20" spans="1:4" x14ac:dyDescent="0.45">
      <c r="A20" s="2" t="s">
        <v>18</v>
      </c>
      <c r="B20" s="4" t="s">
        <v>46</v>
      </c>
      <c r="C20" s="2">
        <v>10000</v>
      </c>
      <c r="D20" s="2">
        <f t="shared" ref="D20:D23" si="5">C20*3</f>
        <v>30000</v>
      </c>
    </row>
    <row r="21" spans="1:4" x14ac:dyDescent="0.45">
      <c r="A21" s="2" t="s">
        <v>19</v>
      </c>
      <c r="B21" s="4" t="s">
        <v>46</v>
      </c>
      <c r="C21" s="2">
        <v>10000</v>
      </c>
      <c r="D21" s="2">
        <f t="shared" si="5"/>
        <v>30000</v>
      </c>
    </row>
    <row r="22" spans="1:4" x14ac:dyDescent="0.45">
      <c r="A22" s="2" t="s">
        <v>20</v>
      </c>
      <c r="B22" s="4" t="s">
        <v>46</v>
      </c>
      <c r="C22" s="2">
        <v>60000</v>
      </c>
      <c r="D22" s="2">
        <f t="shared" si="5"/>
        <v>180000</v>
      </c>
    </row>
    <row r="23" spans="1:4" x14ac:dyDescent="0.45">
      <c r="A23" s="5" t="s">
        <v>21</v>
      </c>
      <c r="B23" s="4" t="s">
        <v>46</v>
      </c>
      <c r="C23" s="5">
        <v>300000</v>
      </c>
      <c r="D23" s="5">
        <f t="shared" si="5"/>
        <v>900000</v>
      </c>
    </row>
    <row r="24" spans="1:4" x14ac:dyDescent="0.45">
      <c r="A24" s="2" t="s">
        <v>22</v>
      </c>
      <c r="B24" s="2"/>
      <c r="C24" s="2">
        <v>70000</v>
      </c>
      <c r="D24" s="2">
        <v>210000</v>
      </c>
    </row>
    <row r="25" spans="1:4" x14ac:dyDescent="0.45">
      <c r="A25" s="2" t="s">
        <v>23</v>
      </c>
      <c r="B25" s="4" t="s">
        <v>46</v>
      </c>
      <c r="C25" s="2">
        <v>50000</v>
      </c>
      <c r="D25" s="2">
        <f t="shared" ref="D25:D30" si="6">C25*3</f>
        <v>150000</v>
      </c>
    </row>
    <row r="26" spans="1:4" x14ac:dyDescent="0.45">
      <c r="A26" s="2" t="s">
        <v>24</v>
      </c>
      <c r="B26" s="4" t="s">
        <v>46</v>
      </c>
      <c r="C26" s="2">
        <v>120000</v>
      </c>
      <c r="D26" s="2"/>
    </row>
    <row r="27" spans="1:4" x14ac:dyDescent="0.45">
      <c r="A27" s="2" t="s">
        <v>25</v>
      </c>
      <c r="B27" s="2"/>
      <c r="C27" s="2">
        <v>400000</v>
      </c>
      <c r="D27" s="2">
        <f t="shared" si="6"/>
        <v>1200000</v>
      </c>
    </row>
    <row r="28" spans="1:4" x14ac:dyDescent="0.45">
      <c r="A28" s="2" t="s">
        <v>26</v>
      </c>
      <c r="B28" s="2"/>
      <c r="C28" s="2">
        <v>200000</v>
      </c>
      <c r="D28" s="2">
        <f t="shared" si="6"/>
        <v>600000</v>
      </c>
    </row>
    <row r="29" spans="1:4" x14ac:dyDescent="0.45">
      <c r="A29" s="2" t="s">
        <v>27</v>
      </c>
      <c r="B29" s="2"/>
      <c r="C29" s="2">
        <v>350000</v>
      </c>
      <c r="D29" s="2">
        <f t="shared" si="6"/>
        <v>1050000</v>
      </c>
    </row>
    <row r="30" spans="1:4" x14ac:dyDescent="0.45">
      <c r="A30" s="2" t="s">
        <v>28</v>
      </c>
      <c r="B30" s="4" t="s">
        <v>46</v>
      </c>
      <c r="C30" s="2">
        <v>30000</v>
      </c>
      <c r="D30" s="2">
        <f t="shared" si="6"/>
        <v>90000</v>
      </c>
    </row>
    <row r="31" spans="1:4" x14ac:dyDescent="0.45">
      <c r="A31" s="3" t="s">
        <v>39</v>
      </c>
      <c r="B31" s="2" t="s">
        <v>29</v>
      </c>
      <c r="C31" s="2">
        <v>252200</v>
      </c>
      <c r="D31" s="2">
        <f t="shared" ref="D31" si="7">C31*3</f>
        <v>756600</v>
      </c>
    </row>
    <row r="32" spans="1:4" x14ac:dyDescent="0.45">
      <c r="A32" s="3" t="s">
        <v>40</v>
      </c>
      <c r="B32" s="2" t="s">
        <v>41</v>
      </c>
      <c r="C32" s="2">
        <v>47200</v>
      </c>
      <c r="D32" s="2"/>
    </row>
    <row r="33" spans="1:5" x14ac:dyDescent="0.45">
      <c r="A33" s="3" t="s">
        <v>32</v>
      </c>
      <c r="B33" s="2" t="s">
        <v>33</v>
      </c>
      <c r="C33" s="2">
        <v>23642</v>
      </c>
      <c r="D33" s="2">
        <f t="shared" ref="D33:D41" si="8">C33*3</f>
        <v>70926</v>
      </c>
    </row>
    <row r="34" spans="1:5" x14ac:dyDescent="0.45">
      <c r="A34" s="3" t="s">
        <v>30</v>
      </c>
      <c r="B34" s="2"/>
      <c r="C34" s="2">
        <v>70000</v>
      </c>
      <c r="D34" s="2">
        <f t="shared" si="8"/>
        <v>210000</v>
      </c>
    </row>
    <row r="35" spans="1:5" x14ac:dyDescent="0.45">
      <c r="A35" s="3" t="s">
        <v>48</v>
      </c>
      <c r="B35" s="2"/>
      <c r="C35" s="2">
        <v>200000</v>
      </c>
      <c r="D35" s="2">
        <f t="shared" si="8"/>
        <v>600000</v>
      </c>
    </row>
    <row r="36" spans="1:5" x14ac:dyDescent="0.45">
      <c r="A36" s="3" t="s">
        <v>47</v>
      </c>
      <c r="B36" s="2"/>
      <c r="C36" s="3">
        <v>45000</v>
      </c>
      <c r="D36" s="2">
        <f t="shared" si="8"/>
        <v>135000</v>
      </c>
    </row>
    <row r="37" spans="1:5" x14ac:dyDescent="0.45">
      <c r="A37" s="6" t="s">
        <v>49</v>
      </c>
      <c r="B37" s="2"/>
      <c r="C37" s="6">
        <v>100000</v>
      </c>
      <c r="D37" s="5">
        <f t="shared" si="8"/>
        <v>300000</v>
      </c>
    </row>
    <row r="38" spans="1:5" x14ac:dyDescent="0.45">
      <c r="A38" s="3" t="s">
        <v>50</v>
      </c>
      <c r="B38" s="2"/>
      <c r="C38" s="3">
        <v>100000</v>
      </c>
      <c r="D38" s="2">
        <f t="shared" si="8"/>
        <v>300000</v>
      </c>
    </row>
    <row r="39" spans="1:5" x14ac:dyDescent="0.45">
      <c r="A39" s="3" t="s">
        <v>51</v>
      </c>
      <c r="B39" s="2"/>
      <c r="C39" s="3">
        <v>50000</v>
      </c>
      <c r="D39" s="2">
        <f t="shared" si="8"/>
        <v>150000</v>
      </c>
    </row>
    <row r="40" spans="1:5" x14ac:dyDescent="0.45">
      <c r="A40" s="3" t="s">
        <v>52</v>
      </c>
      <c r="B40" s="2"/>
      <c r="C40" s="2"/>
      <c r="D40" s="2">
        <v>1000000</v>
      </c>
    </row>
    <row r="41" spans="1:5" x14ac:dyDescent="0.45">
      <c r="A41" s="3" t="s">
        <v>53</v>
      </c>
      <c r="B41" s="2"/>
      <c r="C41" s="2">
        <v>100000</v>
      </c>
      <c r="D41" s="2">
        <f t="shared" si="8"/>
        <v>300000</v>
      </c>
    </row>
    <row r="42" spans="1:5" x14ac:dyDescent="0.45">
      <c r="C42">
        <f>SUM(C2:C41)</f>
        <v>6683792</v>
      </c>
      <c r="D42">
        <f>SUM(D2:D41)</f>
        <v>20363776</v>
      </c>
    </row>
    <row r="43" spans="1:5" x14ac:dyDescent="0.45">
      <c r="D43">
        <f>D42-D41-D40-D39-D38-D37</f>
        <v>18313776</v>
      </c>
      <c r="E43">
        <f>D43/1.2</f>
        <v>15261480</v>
      </c>
    </row>
    <row r="44" spans="1:5" x14ac:dyDescent="0.45">
      <c r="E44">
        <f>D38+D37+D39+D41</f>
        <v>1050000</v>
      </c>
    </row>
    <row r="46" spans="1:5" ht="15.4" x14ac:dyDescent="0.45">
      <c r="C46" s="7">
        <v>36085919.539999999</v>
      </c>
      <c r="D46">
        <f>C46/1.2</f>
        <v>30071599.616666667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Щичко</dc:creator>
  <cp:lastModifiedBy>Аскерко А.Н,</cp:lastModifiedBy>
  <cp:lastPrinted>2022-08-05T06:03:35Z</cp:lastPrinted>
  <dcterms:created xsi:type="dcterms:W3CDTF">2022-06-14T10:09:39Z</dcterms:created>
  <dcterms:modified xsi:type="dcterms:W3CDTF">2022-08-07T19:51:18Z</dcterms:modified>
</cp:coreProperties>
</file>