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sker\Downloads\"/>
    </mc:Choice>
  </mc:AlternateContent>
  <xr:revisionPtr revIDLastSave="0" documentId="8_{433690E6-69C2-4DBB-ADA5-1CD896A1C0F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definedNames>
    <definedName name="_xlnm._FilterDatabase" localSheetId="0" hidden="1">Лист1!$G$5:$G$85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4" i="1" l="1"/>
  <c r="L84" i="1" s="1"/>
  <c r="M84" i="1" s="1"/>
  <c r="K83" i="1"/>
  <c r="K82" i="1"/>
  <c r="L82" i="1" s="1"/>
  <c r="M82" i="1" s="1"/>
  <c r="K81" i="1"/>
  <c r="K80" i="1"/>
  <c r="K79" i="1"/>
  <c r="L79" i="1" s="1"/>
  <c r="M79" i="1" s="1"/>
  <c r="K78" i="1"/>
  <c r="K77" i="1"/>
  <c r="K76" i="1"/>
  <c r="L76" i="1" s="1"/>
  <c r="M76" i="1" s="1"/>
  <c r="K75" i="1"/>
  <c r="L75" i="1" s="1"/>
  <c r="K74" i="1"/>
  <c r="L74" i="1" s="1"/>
  <c r="M74" i="1" s="1"/>
  <c r="K73" i="1"/>
  <c r="K72" i="1"/>
  <c r="K71" i="1"/>
  <c r="L71" i="1" s="1"/>
  <c r="M71" i="1" s="1"/>
  <c r="K70" i="1"/>
  <c r="K69" i="1"/>
  <c r="L69" i="1" s="1"/>
  <c r="K68" i="1"/>
  <c r="L68" i="1" s="1"/>
  <c r="M68" i="1" s="1"/>
  <c r="K67" i="1"/>
  <c r="K66" i="1"/>
  <c r="L66" i="1" s="1"/>
  <c r="M66" i="1" s="1"/>
  <c r="K65" i="1"/>
  <c r="K64" i="1"/>
  <c r="K63" i="1"/>
  <c r="L63" i="1" s="1"/>
  <c r="M63" i="1" s="1"/>
  <c r="K62" i="1"/>
  <c r="K61" i="1"/>
  <c r="K60" i="1"/>
  <c r="L60" i="1" s="1"/>
  <c r="M60" i="1" s="1"/>
  <c r="K59" i="1"/>
  <c r="K58" i="1"/>
  <c r="L58" i="1" s="1"/>
  <c r="M58" i="1" s="1"/>
  <c r="K57" i="1"/>
  <c r="K56" i="1"/>
  <c r="K55" i="1"/>
  <c r="L55" i="1" s="1"/>
  <c r="M55" i="1" s="1"/>
  <c r="K54" i="1"/>
  <c r="K53" i="1"/>
  <c r="L53" i="1" s="1"/>
  <c r="K52" i="1"/>
  <c r="L52" i="1" s="1"/>
  <c r="M52" i="1" s="1"/>
  <c r="K51" i="1"/>
  <c r="K50" i="1"/>
  <c r="L50" i="1" s="1"/>
  <c r="M50" i="1" s="1"/>
  <c r="K49" i="1"/>
  <c r="K48" i="1"/>
  <c r="K47" i="1"/>
  <c r="K46" i="1"/>
  <c r="K45" i="1"/>
  <c r="L45" i="1" s="1"/>
  <c r="M45" i="1" s="1"/>
  <c r="K44" i="1"/>
  <c r="L44" i="1" s="1"/>
  <c r="M44" i="1" s="1"/>
  <c r="K43" i="1"/>
  <c r="K42" i="1"/>
  <c r="L42" i="1" s="1"/>
  <c r="M42" i="1" s="1"/>
  <c r="K41" i="1"/>
  <c r="K40" i="1"/>
  <c r="K39" i="1"/>
  <c r="K38" i="1"/>
  <c r="K37" i="1"/>
  <c r="L37" i="1" s="1"/>
  <c r="M37" i="1" s="1"/>
  <c r="K36" i="1"/>
  <c r="L36" i="1" s="1"/>
  <c r="M36" i="1" s="1"/>
  <c r="K35" i="1"/>
  <c r="K34" i="1"/>
  <c r="L34" i="1" s="1"/>
  <c r="M34" i="1" s="1"/>
  <c r="K33" i="1"/>
  <c r="K32" i="1"/>
  <c r="K31" i="1"/>
  <c r="K30" i="1"/>
  <c r="K29" i="1"/>
  <c r="K28" i="1"/>
  <c r="L28" i="1" s="1"/>
  <c r="M28" i="1" s="1"/>
  <c r="K27" i="1"/>
  <c r="K26" i="1"/>
  <c r="L26" i="1" s="1"/>
  <c r="M26" i="1" s="1"/>
  <c r="K25" i="1"/>
  <c r="K24" i="1"/>
  <c r="K23" i="1"/>
  <c r="K22" i="1"/>
  <c r="K21" i="1"/>
  <c r="L21" i="1" s="1"/>
  <c r="K20" i="1"/>
  <c r="L20" i="1" s="1"/>
  <c r="M20" i="1" s="1"/>
  <c r="K19" i="1"/>
  <c r="L19" i="1" s="1"/>
  <c r="K18" i="1"/>
  <c r="L18" i="1" s="1"/>
  <c r="M18" i="1" s="1"/>
  <c r="K17" i="1"/>
  <c r="K16" i="1"/>
  <c r="K15" i="1"/>
  <c r="K14" i="1"/>
  <c r="K13" i="1"/>
  <c r="K12" i="1"/>
  <c r="L12" i="1" s="1"/>
  <c r="M12" i="1" s="1"/>
  <c r="K11" i="1"/>
  <c r="L11" i="1" s="1"/>
  <c r="K10" i="1"/>
  <c r="L10" i="1" s="1"/>
  <c r="M10" i="1" s="1"/>
  <c r="K9" i="1"/>
  <c r="K8" i="1"/>
  <c r="K7" i="1"/>
  <c r="L81" i="1" l="1"/>
  <c r="M81" i="1"/>
  <c r="K85" i="1"/>
  <c r="M75" i="1"/>
  <c r="L77" i="1"/>
  <c r="M77" i="1" s="1"/>
  <c r="L67" i="1"/>
  <c r="M67" i="1" s="1"/>
  <c r="M53" i="1"/>
  <c r="L51" i="1"/>
  <c r="M51" i="1" s="1"/>
  <c r="L39" i="1"/>
  <c r="M39" i="1" s="1"/>
  <c r="L27" i="1"/>
  <c r="M27" i="1" s="1"/>
  <c r="L23" i="1"/>
  <c r="M23" i="1" s="1"/>
  <c r="L13" i="1"/>
  <c r="M13" i="1" s="1"/>
  <c r="L15" i="1"/>
  <c r="M15" i="1" s="1"/>
  <c r="M11" i="1"/>
  <c r="M19" i="1"/>
  <c r="L83" i="1"/>
  <c r="M83" i="1" s="1"/>
  <c r="L31" i="1"/>
  <c r="M31" i="1" s="1"/>
  <c r="M69" i="1"/>
  <c r="L43" i="1"/>
  <c r="M43" i="1" s="1"/>
  <c r="L29" i="1"/>
  <c r="M29" i="1" s="1"/>
  <c r="L61" i="1"/>
  <c r="M61" i="1" s="1"/>
  <c r="L35" i="1"/>
  <c r="M35" i="1" s="1"/>
  <c r="L47" i="1"/>
  <c r="M47" i="1" s="1"/>
  <c r="M21" i="1"/>
  <c r="L59" i="1"/>
  <c r="M59" i="1" s="1"/>
  <c r="L8" i="1"/>
  <c r="M8" i="1" s="1"/>
  <c r="L16" i="1"/>
  <c r="M16" i="1" s="1"/>
  <c r="L24" i="1"/>
  <c r="M24" i="1" s="1"/>
  <c r="L32" i="1"/>
  <c r="M32" i="1" s="1"/>
  <c r="L40" i="1"/>
  <c r="M40" i="1" s="1"/>
  <c r="L48" i="1"/>
  <c r="M48" i="1" s="1"/>
  <c r="L56" i="1"/>
  <c r="M56" i="1" s="1"/>
  <c r="L64" i="1"/>
  <c r="M64" i="1" s="1"/>
  <c r="L72" i="1"/>
  <c r="M72" i="1" s="1"/>
  <c r="L80" i="1"/>
  <c r="M80" i="1" s="1"/>
  <c r="L14" i="1"/>
  <c r="M14" i="1" s="1"/>
  <c r="L22" i="1"/>
  <c r="M22" i="1" s="1"/>
  <c r="L30" i="1"/>
  <c r="M30" i="1" s="1"/>
  <c r="L38" i="1"/>
  <c r="M38" i="1" s="1"/>
  <c r="L46" i="1"/>
  <c r="M46" i="1" s="1"/>
  <c r="L54" i="1"/>
  <c r="M54" i="1" s="1"/>
  <c r="L62" i="1"/>
  <c r="M62" i="1" s="1"/>
  <c r="L70" i="1"/>
  <c r="M70" i="1" s="1"/>
  <c r="L78" i="1"/>
  <c r="M78" i="1" s="1"/>
  <c r="L9" i="1"/>
  <c r="M9" i="1" s="1"/>
  <c r="L17" i="1"/>
  <c r="M17" i="1" s="1"/>
  <c r="L25" i="1"/>
  <c r="M25" i="1" s="1"/>
  <c r="L33" i="1"/>
  <c r="M33" i="1" s="1"/>
  <c r="L41" i="1"/>
  <c r="M41" i="1" s="1"/>
  <c r="L49" i="1"/>
  <c r="M49" i="1" s="1"/>
  <c r="L57" i="1"/>
  <c r="M57" i="1" s="1"/>
  <c r="L65" i="1"/>
  <c r="M65" i="1" s="1"/>
  <c r="L73" i="1"/>
  <c r="M73" i="1" s="1"/>
  <c r="L7" i="1"/>
  <c r="M7" i="1" l="1"/>
  <c r="M85" i="1" s="1"/>
  <c r="L85" i="1"/>
</calcChain>
</file>

<file path=xl/sharedStrings.xml><?xml version="1.0" encoding="utf-8"?>
<sst xmlns="http://schemas.openxmlformats.org/spreadsheetml/2006/main" count="502" uniqueCount="84">
  <si>
    <t>№ п/п</t>
  </si>
  <si>
    <t>Категория качества</t>
  </si>
  <si>
    <t>Группа изделия ЭКБ ОП</t>
  </si>
  <si>
    <t>Условное обозначение изделия ЭКБ ОП</t>
  </si>
  <si>
    <t>Обозначение документа на поставку</t>
  </si>
  <si>
    <t>Требуемое количество изделий ЭКБ, шт.</t>
  </si>
  <si>
    <t>ОСМ</t>
  </si>
  <si>
    <t>Диод</t>
  </si>
  <si>
    <t>2Д103А1/СО ОСМ</t>
  </si>
  <si>
    <t>АЕЯР.432120.174ТУ, ПО.070.052</t>
  </si>
  <si>
    <t>2Д237Б1/ББ ОСМ</t>
  </si>
  <si>
    <t>ОС</t>
  </si>
  <si>
    <t>Конденсатор</t>
  </si>
  <si>
    <t>ОС К52-9-100В-6,8 мкФ±10%-В</t>
  </si>
  <si>
    <t>ОЖО.464.213ТУ, ОЖО.464.200ТУ</t>
  </si>
  <si>
    <t>Резистор</t>
  </si>
  <si>
    <t>ОС С2-33Н-0,125-3 кОм±2%-А-Г-В</t>
  </si>
  <si>
    <t>ОЖО.467.093ТУ, ОЖО.467.138ТУ</t>
  </si>
  <si>
    <t>ОС С2-33-0,25-3,9 кОм±5%-А-Д-В</t>
  </si>
  <si>
    <t>ОС С2-33-0,25-7,5 кОм±5%-А-Д-В</t>
  </si>
  <si>
    <t>Терморезистор</t>
  </si>
  <si>
    <t>ОС ММТ-1-1 кОм±20%</t>
  </si>
  <si>
    <t>ОЖО.468.086ТУ, ОЖО.468.220ТУ</t>
  </si>
  <si>
    <t>Транзистор</t>
  </si>
  <si>
    <t>2Т203Д ОСМ</t>
  </si>
  <si>
    <t>ЩЫЗ.365.007ТУ, ПО.070.052</t>
  </si>
  <si>
    <t>2Т312Б ОС</t>
  </si>
  <si>
    <t>ЖКЗ.365.143ТУ/Д6, аАО.339.190ТУ</t>
  </si>
  <si>
    <t>2Т708А ОСМ</t>
  </si>
  <si>
    <t>Цена без НДС, руб.</t>
  </si>
  <si>
    <t>Сумма без НДС, руб.</t>
  </si>
  <si>
    <t>АЕЯР.432120.437ТУ, РД В 22.02.218</t>
  </si>
  <si>
    <t>ОС С2-33-0,125-5,6 кОм±2%-А-Г-В</t>
  </si>
  <si>
    <t>ОС С2-33-0,125-20 кОм±2%-А-Г-В</t>
  </si>
  <si>
    <t>ОС С2-33-0,125-200 кОм±2%-А-Г-В</t>
  </si>
  <si>
    <t>Предприятие-изготовитель</t>
  </si>
  <si>
    <t>АО«Орбита», Республика Мордовия, г.о.Саранск, р.п.Ялга</t>
  </si>
  <si>
    <t>ОАО «БЗПП», Орловская обл., г.Болхов</t>
  </si>
  <si>
    <t>АО«НПО «ЭРКОН», г.Нижний Новгород»</t>
  </si>
  <si>
    <t>АО«Алмаз», Тамбовская обл., г.Котовск</t>
  </si>
  <si>
    <t>ООО"КРИП ТЕХНО", Владимирская обл., г.Александров</t>
  </si>
  <si>
    <t>АО«ВЗПП-С», г.Воронеж</t>
  </si>
  <si>
    <t>АО«Группа Кремний Эл», г.Брянск</t>
  </si>
  <si>
    <t>аАО.339.143ТУ, ПО.070.052</t>
  </si>
  <si>
    <t xml:space="preserve">аАО.339.143ТУ, ПО.070.52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</si>
  <si>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АО «Алмаз», Тамбовская обл., г. Котовск</t>
  </si>
  <si>
    <t>АЕЯР.432120.437ТУ, РД В 22.02.218-2007</t>
  </si>
  <si>
    <t>ОС С2-33Н-0,125-5,6 кОм±2%-А-Г-В</t>
  </si>
  <si>
    <t>ОС С2-33Н-0,125-20 кОм±2%-А-Г-В</t>
  </si>
  <si>
    <t>ОС С2-33Н-0,125-200 кОм±2%-А-Г-В</t>
  </si>
  <si>
    <t>АО«Орбита», Республика Мордовия, г.о.Саранск, р.п."Ялга"</t>
  </si>
  <si>
    <t>АО «БЗПП», Орловская обл., г.Болхов</t>
  </si>
  <si>
    <t>ООО"КРИП ТЕХНО", Владимирская обл., Александровский район, г.Александров</t>
  </si>
  <si>
    <t>АО«ГРУППА КРЕМНИЙ ЭЛ», г.Брянск</t>
  </si>
  <si>
    <t>АО«ЭЛЕКОНД», Республика Удмуртия, г.Сарапул</t>
  </si>
  <si>
    <t>Итого</t>
  </si>
  <si>
    <t>Код ОКПД2</t>
  </si>
  <si>
    <t>Кол-во изделий ЭКБ  на выборку, шт.</t>
  </si>
  <si>
    <t>Сумма НДС, руб.</t>
  </si>
  <si>
    <t>Сумма с учетом НДС, руб.</t>
  </si>
  <si>
    <t>Гарантийный срок, мес.</t>
  </si>
  <si>
    <t xml:space="preserve">Реестровый номер </t>
  </si>
  <si>
    <t>26.11.21.110</t>
  </si>
  <si>
    <t>27.90.52.000</t>
  </si>
  <si>
    <t>27.90.60.000</t>
  </si>
  <si>
    <t>26.11.40.190</t>
  </si>
  <si>
    <t>26.11.21.120</t>
  </si>
  <si>
    <t>Приложение №1</t>
  </si>
  <si>
    <t>к Договору № 2230187408471412246221184/ № 97П23 от "___" __________2023г</t>
  </si>
  <si>
    <t>Покупатель</t>
  </si>
  <si>
    <t>АО «Корпорация «ВНИИЭМ»</t>
  </si>
  <si>
    <t>Начальник логистического</t>
  </si>
  <si>
    <t>______________/ Е.С. Сухова /</t>
  </si>
  <si>
    <t>Согласовано</t>
  </si>
  <si>
    <t>Начальник 313 ВП МО РФ</t>
  </si>
  <si>
    <t>______________/ А.В. Светличный/</t>
  </si>
  <si>
    <t>Генеральный директор</t>
  </si>
  <si>
    <t xml:space="preserve">центра высокотехнологичной ЭКБ </t>
  </si>
  <si>
    <t>Поставщик</t>
  </si>
  <si>
    <t>АО «КБ Ракета»</t>
  </si>
  <si>
    <t>_____________ /А.Н. Аскерко/</t>
  </si>
  <si>
    <t>Начальник 838 ВП МО РФ</t>
  </si>
  <si>
    <t>______________С.С.Попов</t>
  </si>
  <si>
    <t>СПЕЦИФИКАЦИЯ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</si>
</sst>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4" fontId="0" fillId="0" borderId="0" xfId="0" applyNumberFormat="1"/>
    <xf numFmtId="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4" fontId="0" fillId="2" borderId="0" xfId="0" applyNumberFormat="1" applyFill="1"/>
    <xf numFmtId="0" fontId="0" fillId="2" borderId="0" xfId="0" applyFill="1"/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" fontId="2" fillId="2" borderId="0" xfId="0" applyNumberFormat="1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4" fontId="0" fillId="3" borderId="0" xfId="0" applyNumberFormat="1" applyFill="1"/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4" fontId="3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" fontId="2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"/>
  <sheetViews>
    <sheetView tabSelected="1" zoomScaleNormal="100" workbookViewId="0">
      <selection activeCell="E7" sqref="E7"/>
    </sheetView>
  </sheetViews>
  <sheetFormatPr defaultRowHeight="15" x14ac:dyDescent="0.25"/>
  <cols>
    <col min="1" max="1" width="5.42578125" style="4" customWidth="1"/>
    <col min="2" max="3" width="13.5703125" style="4" customWidth="1"/>
    <col min="4" max="4" width="16.5703125" style="16" customWidth="1"/>
    <col min="5" max="5" width="35.42578125" style="16" customWidth="1"/>
    <col min="6" max="6" width="20.42578125" style="16" customWidth="1"/>
    <col min="7" max="7" width="22" style="4" hidden="1" customWidth="1"/>
    <col min="8" max="8" width="13.5703125" style="4" customWidth="1"/>
    <col min="9" max="9" width="16.42578125" style="4" customWidth="1"/>
    <col min="10" max="10" width="13.42578125" style="5" customWidth="1"/>
    <col min="11" max="11" width="13" style="5" customWidth="1"/>
    <col min="12" max="12" width="13.85546875" style="5" customWidth="1"/>
    <col min="13" max="13" width="17" style="5" customWidth="1"/>
    <col min="14" max="14" width="15.5703125" style="5" customWidth="1"/>
    <col min="15" max="15" width="13.28515625" style="4" customWidth="1"/>
    <col min="16" max="16" width="13.28515625" style="1" customWidth="1"/>
    <col min="17" max="17" width="12.28515625" style="1" customWidth="1"/>
    <col min="18" max="18" width="15.5703125" style="1" customWidth="1"/>
    <col min="19" max="19" width="14.28515625" customWidth="1"/>
    <col min="20" max="20" width="16.140625" style="1" customWidth="1"/>
    <col min="21" max="21" width="12.85546875" style="1" customWidth="1"/>
    <col min="22" max="22" width="12.5703125" style="1" customWidth="1"/>
    <col min="23" max="23" width="9.140625" style="1"/>
  </cols>
  <sheetData>
    <row r="1" spans="1:23" x14ac:dyDescent="0.25">
      <c r="L1" s="59" t="s">
        <v>67</v>
      </c>
      <c r="M1" s="60"/>
      <c r="N1" s="60"/>
      <c r="O1" s="60"/>
    </row>
    <row r="2" spans="1:23" x14ac:dyDescent="0.25">
      <c r="K2" s="61" t="s">
        <v>68</v>
      </c>
      <c r="L2" s="62"/>
      <c r="M2" s="62"/>
      <c r="N2" s="62"/>
      <c r="O2" s="62"/>
    </row>
    <row r="3" spans="1:23" x14ac:dyDescent="0.25">
      <c r="L3" s="20"/>
      <c r="M3" s="20"/>
      <c r="N3" s="20"/>
      <c r="O3" s="20"/>
    </row>
    <row r="4" spans="1:23" x14ac:dyDescent="0.25">
      <c r="A4" s="63" t="s">
        <v>83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1:23" ht="18.75" x14ac:dyDescent="0.25">
      <c r="J5" s="58"/>
      <c r="K5" s="58"/>
      <c r="L5" s="58"/>
      <c r="M5" s="58"/>
      <c r="N5" s="58"/>
      <c r="O5" s="58"/>
    </row>
    <row r="6" spans="1:23" ht="65.25" customHeight="1" x14ac:dyDescent="0.25">
      <c r="A6" s="12" t="s">
        <v>0</v>
      </c>
      <c r="B6" s="12" t="s">
        <v>1</v>
      </c>
      <c r="C6" s="12" t="s">
        <v>56</v>
      </c>
      <c r="D6" s="17" t="s">
        <v>2</v>
      </c>
      <c r="E6" s="17" t="s">
        <v>3</v>
      </c>
      <c r="F6" s="17" t="s">
        <v>4</v>
      </c>
      <c r="G6" s="12" t="s">
        <v>35</v>
      </c>
      <c r="H6" s="12" t="s">
        <v>5</v>
      </c>
      <c r="I6" s="12" t="s">
        <v>57</v>
      </c>
      <c r="J6" s="13" t="s">
        <v>29</v>
      </c>
      <c r="K6" s="13" t="s">
        <v>30</v>
      </c>
      <c r="L6" s="13" t="s">
        <v>58</v>
      </c>
      <c r="M6" s="13" t="s">
        <v>59</v>
      </c>
      <c r="N6" s="13" t="s">
        <v>60</v>
      </c>
      <c r="O6" s="12" t="s">
        <v>61</v>
      </c>
    </row>
    <row r="7" spans="1:23" ht="30.75" customHeight="1" x14ac:dyDescent="0.25">
      <c r="A7" s="10">
        <v>1</v>
      </c>
      <c r="B7" s="11" t="s">
        <v>6</v>
      </c>
      <c r="C7" s="14" t="s">
        <v>62</v>
      </c>
      <c r="D7" s="26" t="s">
        <v>7</v>
      </c>
      <c r="E7" s="26" t="s">
        <v>8</v>
      </c>
      <c r="F7" s="18" t="s">
        <v>9</v>
      </c>
      <c r="G7" s="9" t="s">
        <v>50</v>
      </c>
      <c r="H7" s="11">
        <v>30</v>
      </c>
      <c r="I7" s="10">
        <v>4</v>
      </c>
      <c r="J7" s="6">
        <v>628</v>
      </c>
      <c r="K7" s="6">
        <f>H7*J7</f>
        <v>18840</v>
      </c>
      <c r="L7" s="6">
        <f>K7*0.2</f>
        <v>3768</v>
      </c>
      <c r="M7" s="6">
        <f>K7+L7</f>
        <v>22608</v>
      </c>
      <c r="N7" s="10">
        <v>12</v>
      </c>
      <c r="O7" s="10"/>
    </row>
    <row r="8" spans="1:23" ht="38.25" customHeight="1" x14ac:dyDescent="0.25">
      <c r="A8" s="10">
        <v>2</v>
      </c>
      <c r="B8" s="11" t="s">
        <v>6</v>
      </c>
      <c r="C8" s="14" t="s">
        <v>62</v>
      </c>
      <c r="D8" s="26" t="s">
        <v>7</v>
      </c>
      <c r="E8" s="26" t="s">
        <v>10</v>
      </c>
      <c r="F8" s="18" t="s">
        <v>46</v>
      </c>
      <c r="G8" s="9" t="s">
        <v>51</v>
      </c>
      <c r="H8" s="11">
        <v>3</v>
      </c>
      <c r="I8" s="10">
        <v>4</v>
      </c>
      <c r="J8" s="6">
        <v>2336</v>
      </c>
      <c r="K8" s="6">
        <f t="shared" ref="K8:K71" si="0">H8*J8</f>
        <v>7008</v>
      </c>
      <c r="L8" s="6">
        <f t="shared" ref="L8:L71" si="1">K8*0.2</f>
        <v>1401.6000000000001</v>
      </c>
      <c r="M8" s="6">
        <f t="shared" ref="M8:M71" si="2">K8+L8</f>
        <v>8409.6</v>
      </c>
      <c r="N8" s="10">
        <v>12</v>
      </c>
      <c r="O8" s="10"/>
    </row>
    <row r="9" spans="1:23" ht="34.5" customHeight="1" x14ac:dyDescent="0.25">
      <c r="A9" s="10">
        <v>3</v>
      </c>
      <c r="B9" s="11" t="s">
        <v>11</v>
      </c>
      <c r="C9" s="14" t="s">
        <v>63</v>
      </c>
      <c r="D9" s="26" t="s">
        <v>12</v>
      </c>
      <c r="E9" s="26" t="s">
        <v>13</v>
      </c>
      <c r="F9" s="18" t="s">
        <v>14</v>
      </c>
      <c r="G9" s="9" t="s">
        <v>54</v>
      </c>
      <c r="H9" s="11">
        <v>3</v>
      </c>
      <c r="I9" s="10"/>
      <c r="J9" s="6">
        <v>2836</v>
      </c>
      <c r="K9" s="6">
        <f t="shared" si="0"/>
        <v>8508</v>
      </c>
      <c r="L9" s="6">
        <f t="shared" si="1"/>
        <v>1701.6000000000001</v>
      </c>
      <c r="M9" s="6">
        <f t="shared" si="2"/>
        <v>10209.6</v>
      </c>
      <c r="N9" s="10">
        <v>12</v>
      </c>
      <c r="O9" s="10"/>
    </row>
    <row r="10" spans="1:23" ht="30" x14ac:dyDescent="0.25">
      <c r="A10" s="10">
        <v>4</v>
      </c>
      <c r="B10" s="11" t="s">
        <v>11</v>
      </c>
      <c r="C10" s="14" t="s">
        <v>64</v>
      </c>
      <c r="D10" s="26" t="s">
        <v>15</v>
      </c>
      <c r="E10" s="26" t="s">
        <v>16</v>
      </c>
      <c r="F10" s="18" t="s">
        <v>17</v>
      </c>
      <c r="G10" s="9" t="s">
        <v>38</v>
      </c>
      <c r="H10" s="11">
        <v>12</v>
      </c>
      <c r="I10" s="10"/>
      <c r="J10" s="6">
        <v>36</v>
      </c>
      <c r="K10" s="6">
        <f t="shared" si="0"/>
        <v>432</v>
      </c>
      <c r="L10" s="6">
        <f t="shared" si="1"/>
        <v>86.4</v>
      </c>
      <c r="M10" s="6">
        <f t="shared" si="2"/>
        <v>518.4</v>
      </c>
      <c r="N10" s="10">
        <v>12</v>
      </c>
      <c r="O10" s="10"/>
    </row>
    <row r="11" spans="1:23" ht="30" x14ac:dyDescent="0.25">
      <c r="A11" s="10">
        <v>5</v>
      </c>
      <c r="B11" s="11" t="s">
        <v>11</v>
      </c>
      <c r="C11" s="14" t="s">
        <v>64</v>
      </c>
      <c r="D11" s="26" t="s">
        <v>15</v>
      </c>
      <c r="E11" s="26" t="s">
        <v>47</v>
      </c>
      <c r="F11" s="18" t="s">
        <v>17</v>
      </c>
      <c r="G11" s="9" t="s">
        <v>38</v>
      </c>
      <c r="H11" s="11">
        <v>6</v>
      </c>
      <c r="I11" s="10"/>
      <c r="J11" s="6">
        <v>36</v>
      </c>
      <c r="K11" s="6">
        <f t="shared" si="0"/>
        <v>216</v>
      </c>
      <c r="L11" s="6">
        <f t="shared" si="1"/>
        <v>43.2</v>
      </c>
      <c r="M11" s="6">
        <f t="shared" si="2"/>
        <v>259.2</v>
      </c>
      <c r="N11" s="10">
        <v>12</v>
      </c>
      <c r="O11" s="10"/>
    </row>
    <row r="12" spans="1:23" ht="30" x14ac:dyDescent="0.25">
      <c r="A12" s="10">
        <v>6</v>
      </c>
      <c r="B12" s="11" t="s">
        <v>11</v>
      </c>
      <c r="C12" s="14" t="s">
        <v>64</v>
      </c>
      <c r="D12" s="26" t="s">
        <v>15</v>
      </c>
      <c r="E12" s="26" t="s">
        <v>48</v>
      </c>
      <c r="F12" s="18" t="s">
        <v>17</v>
      </c>
      <c r="G12" s="9" t="s">
        <v>38</v>
      </c>
      <c r="H12" s="11">
        <v>3</v>
      </c>
      <c r="I12" s="10"/>
      <c r="J12" s="6">
        <v>36</v>
      </c>
      <c r="K12" s="6">
        <f t="shared" si="0"/>
        <v>108</v>
      </c>
      <c r="L12" s="6">
        <f t="shared" si="1"/>
        <v>21.6</v>
      </c>
      <c r="M12" s="6">
        <f t="shared" si="2"/>
        <v>129.6</v>
      </c>
      <c r="N12" s="10">
        <v>12</v>
      </c>
      <c r="O12" s="10"/>
    </row>
    <row r="13" spans="1:23" ht="30" x14ac:dyDescent="0.25">
      <c r="A13" s="10">
        <v>7</v>
      </c>
      <c r="B13" s="11" t="s">
        <v>11</v>
      </c>
      <c r="C13" s="14" t="s">
        <v>64</v>
      </c>
      <c r="D13" s="26" t="s">
        <v>15</v>
      </c>
      <c r="E13" s="26" t="s">
        <v>49</v>
      </c>
      <c r="F13" s="18" t="s">
        <v>17</v>
      </c>
      <c r="G13" s="9" t="s">
        <v>38</v>
      </c>
      <c r="H13" s="11">
        <v>3</v>
      </c>
      <c r="I13" s="10"/>
      <c r="J13" s="6">
        <v>36</v>
      </c>
      <c r="K13" s="6">
        <f t="shared" si="0"/>
        <v>108</v>
      </c>
      <c r="L13" s="6">
        <f t="shared" si="1"/>
        <v>21.6</v>
      </c>
      <c r="M13" s="6">
        <f t="shared" si="2"/>
        <v>129.6</v>
      </c>
      <c r="N13" s="10">
        <v>12</v>
      </c>
      <c r="O13" s="10"/>
    </row>
    <row r="14" spans="1:23" ht="30" x14ac:dyDescent="0.25">
      <c r="A14" s="10">
        <v>8</v>
      </c>
      <c r="B14" s="11" t="s">
        <v>11</v>
      </c>
      <c r="C14" s="14" t="s">
        <v>64</v>
      </c>
      <c r="D14" s="26" t="s">
        <v>15</v>
      </c>
      <c r="E14" s="26" t="s">
        <v>18</v>
      </c>
      <c r="F14" s="18" t="s">
        <v>17</v>
      </c>
      <c r="G14" s="9" t="s">
        <v>38</v>
      </c>
      <c r="H14" s="11">
        <v>12</v>
      </c>
      <c r="I14" s="10"/>
      <c r="J14" s="6">
        <v>36</v>
      </c>
      <c r="K14" s="6">
        <f t="shared" si="0"/>
        <v>432</v>
      </c>
      <c r="L14" s="6">
        <f t="shared" si="1"/>
        <v>86.4</v>
      </c>
      <c r="M14" s="6">
        <f t="shared" si="2"/>
        <v>518.4</v>
      </c>
      <c r="N14" s="10">
        <v>12</v>
      </c>
      <c r="O14" s="10"/>
    </row>
    <row r="15" spans="1:23" ht="30" x14ac:dyDescent="0.25">
      <c r="A15" s="10">
        <v>9</v>
      </c>
      <c r="B15" s="11" t="s">
        <v>11</v>
      </c>
      <c r="C15" s="14" t="s">
        <v>64</v>
      </c>
      <c r="D15" s="26" t="s">
        <v>15</v>
      </c>
      <c r="E15" s="26" t="s">
        <v>19</v>
      </c>
      <c r="F15" s="18" t="s">
        <v>17</v>
      </c>
      <c r="G15" s="9" t="s">
        <v>38</v>
      </c>
      <c r="H15" s="11">
        <v>3</v>
      </c>
      <c r="I15" s="10"/>
      <c r="J15" s="6">
        <v>36</v>
      </c>
      <c r="K15" s="6">
        <f t="shared" si="0"/>
        <v>108</v>
      </c>
      <c r="L15" s="6">
        <f t="shared" si="1"/>
        <v>21.6</v>
      </c>
      <c r="M15" s="6">
        <f t="shared" si="2"/>
        <v>129.6</v>
      </c>
      <c r="N15" s="10">
        <v>12</v>
      </c>
      <c r="O15" s="10"/>
    </row>
    <row r="16" spans="1:23" s="37" customFormat="1" ht="33.75" customHeight="1" x14ac:dyDescent="0.25">
      <c r="A16" s="30">
        <v>10</v>
      </c>
      <c r="B16" s="31" t="s">
        <v>11</v>
      </c>
      <c r="C16" s="32" t="s">
        <v>65</v>
      </c>
      <c r="D16" s="33" t="s">
        <v>20</v>
      </c>
      <c r="E16" s="33" t="s">
        <v>21</v>
      </c>
      <c r="F16" s="31" t="s">
        <v>22</v>
      </c>
      <c r="G16" s="34" t="s">
        <v>45</v>
      </c>
      <c r="H16" s="31">
        <v>3</v>
      </c>
      <c r="I16" s="30"/>
      <c r="J16" s="35">
        <v>1875</v>
      </c>
      <c r="K16" s="35">
        <f t="shared" si="0"/>
        <v>5625</v>
      </c>
      <c r="L16" s="35">
        <f t="shared" si="1"/>
        <v>1125</v>
      </c>
      <c r="M16" s="35">
        <f t="shared" si="2"/>
        <v>6750</v>
      </c>
      <c r="N16" s="30">
        <v>12</v>
      </c>
      <c r="O16" s="30"/>
      <c r="P16" s="36"/>
      <c r="Q16" s="36"/>
      <c r="R16" s="36"/>
      <c r="T16" s="36"/>
      <c r="U16" s="36"/>
      <c r="V16" s="36"/>
      <c r="W16" s="36"/>
    </row>
    <row r="17" spans="1:23" ht="32.25" customHeight="1" x14ac:dyDescent="0.25">
      <c r="A17" s="10">
        <v>11</v>
      </c>
      <c r="B17" s="11" t="s">
        <v>6</v>
      </c>
      <c r="C17" s="14" t="s">
        <v>66</v>
      </c>
      <c r="D17" s="26" t="s">
        <v>23</v>
      </c>
      <c r="E17" s="26" t="s">
        <v>24</v>
      </c>
      <c r="F17" s="18" t="s">
        <v>25</v>
      </c>
      <c r="G17" s="9" t="s">
        <v>52</v>
      </c>
      <c r="H17" s="11">
        <v>12</v>
      </c>
      <c r="I17" s="10">
        <v>4</v>
      </c>
      <c r="J17" s="6">
        <v>1130</v>
      </c>
      <c r="K17" s="6">
        <f t="shared" si="0"/>
        <v>13560</v>
      </c>
      <c r="L17" s="6">
        <f t="shared" si="1"/>
        <v>2712</v>
      </c>
      <c r="M17" s="6">
        <f t="shared" si="2"/>
        <v>16272</v>
      </c>
      <c r="N17" s="10">
        <v>12</v>
      </c>
      <c r="O17" s="10"/>
    </row>
    <row r="18" spans="1:23" ht="30" x14ac:dyDescent="0.25">
      <c r="A18" s="10">
        <v>12</v>
      </c>
      <c r="B18" s="11" t="s">
        <v>11</v>
      </c>
      <c r="C18" s="14" t="s">
        <v>66</v>
      </c>
      <c r="D18" s="26" t="s">
        <v>23</v>
      </c>
      <c r="E18" s="26" t="s">
        <v>26</v>
      </c>
      <c r="F18" s="18" t="s">
        <v>27</v>
      </c>
      <c r="G18" s="9" t="s">
        <v>41</v>
      </c>
      <c r="H18" s="11">
        <v>12</v>
      </c>
      <c r="I18" s="10">
        <v>4</v>
      </c>
      <c r="J18" s="6">
        <v>1029</v>
      </c>
      <c r="K18" s="6">
        <f t="shared" si="0"/>
        <v>12348</v>
      </c>
      <c r="L18" s="6">
        <f t="shared" si="1"/>
        <v>2469.6000000000004</v>
      </c>
      <c r="M18" s="6">
        <f t="shared" si="2"/>
        <v>14817.6</v>
      </c>
      <c r="N18" s="10">
        <v>12</v>
      </c>
      <c r="O18" s="10"/>
    </row>
    <row r="19" spans="1:23" ht="32.25" customHeight="1" x14ac:dyDescent="0.25">
      <c r="A19" s="10">
        <v>13</v>
      </c>
      <c r="B19" s="11" t="s">
        <v>6</v>
      </c>
      <c r="C19" s="14" t="s">
        <v>66</v>
      </c>
      <c r="D19" s="26" t="s">
        <v>23</v>
      </c>
      <c r="E19" s="26" t="s">
        <v>28</v>
      </c>
      <c r="F19" s="18" t="s">
        <v>43</v>
      </c>
      <c r="G19" s="9" t="s">
        <v>53</v>
      </c>
      <c r="H19" s="11">
        <v>12</v>
      </c>
      <c r="I19" s="10">
        <v>4</v>
      </c>
      <c r="J19" s="6">
        <v>1168</v>
      </c>
      <c r="K19" s="6">
        <f t="shared" si="0"/>
        <v>14016</v>
      </c>
      <c r="L19" s="6">
        <f t="shared" si="1"/>
        <v>2803.2000000000003</v>
      </c>
      <c r="M19" s="6">
        <f t="shared" si="2"/>
        <v>16819.2</v>
      </c>
      <c r="N19" s="10">
        <v>12</v>
      </c>
      <c r="O19" s="10"/>
    </row>
    <row r="20" spans="1:23" ht="29.25" customHeight="1" x14ac:dyDescent="0.25">
      <c r="A20" s="10">
        <v>14</v>
      </c>
      <c r="B20" s="11" t="s">
        <v>6</v>
      </c>
      <c r="C20" s="14" t="s">
        <v>62</v>
      </c>
      <c r="D20" s="26" t="s">
        <v>7</v>
      </c>
      <c r="E20" s="26" t="s">
        <v>8</v>
      </c>
      <c r="F20" s="18" t="s">
        <v>9</v>
      </c>
      <c r="G20" s="9" t="s">
        <v>50</v>
      </c>
      <c r="H20" s="11">
        <v>360</v>
      </c>
      <c r="I20" s="10">
        <v>4</v>
      </c>
      <c r="J20" s="6">
        <v>628</v>
      </c>
      <c r="K20" s="6">
        <f t="shared" si="0"/>
        <v>226080</v>
      </c>
      <c r="L20" s="6">
        <f t="shared" si="1"/>
        <v>45216</v>
      </c>
      <c r="M20" s="6">
        <f t="shared" si="2"/>
        <v>271296</v>
      </c>
      <c r="N20" s="10">
        <v>12</v>
      </c>
      <c r="O20" s="10"/>
    </row>
    <row r="21" spans="1:23" ht="32.25" customHeight="1" x14ac:dyDescent="0.25">
      <c r="A21" s="10">
        <v>15</v>
      </c>
      <c r="B21" s="11" t="s">
        <v>6</v>
      </c>
      <c r="C21" s="14" t="s">
        <v>62</v>
      </c>
      <c r="D21" s="26" t="s">
        <v>7</v>
      </c>
      <c r="E21" s="26" t="s">
        <v>10</v>
      </c>
      <c r="F21" s="18" t="s">
        <v>46</v>
      </c>
      <c r="G21" s="9" t="s">
        <v>51</v>
      </c>
      <c r="H21" s="11">
        <v>36</v>
      </c>
      <c r="I21" s="10">
        <v>4</v>
      </c>
      <c r="J21" s="6">
        <v>2336</v>
      </c>
      <c r="K21" s="6">
        <f t="shared" si="0"/>
        <v>84096</v>
      </c>
      <c r="L21" s="6">
        <f t="shared" si="1"/>
        <v>16819.2</v>
      </c>
      <c r="M21" s="6">
        <f t="shared" si="2"/>
        <v>100915.2</v>
      </c>
      <c r="N21" s="10">
        <v>12</v>
      </c>
      <c r="O21" s="10"/>
    </row>
    <row r="22" spans="1:23" ht="33" customHeight="1" x14ac:dyDescent="0.25">
      <c r="A22" s="10">
        <v>16</v>
      </c>
      <c r="B22" s="11" t="s">
        <v>11</v>
      </c>
      <c r="C22" s="14" t="s">
        <v>63</v>
      </c>
      <c r="D22" s="26" t="s">
        <v>12</v>
      </c>
      <c r="E22" s="26" t="s">
        <v>13</v>
      </c>
      <c r="F22" s="18" t="s">
        <v>14</v>
      </c>
      <c r="G22" s="9" t="s">
        <v>54</v>
      </c>
      <c r="H22" s="11">
        <v>36</v>
      </c>
      <c r="I22" s="10"/>
      <c r="J22" s="6">
        <v>2836</v>
      </c>
      <c r="K22" s="6">
        <f t="shared" si="0"/>
        <v>102096</v>
      </c>
      <c r="L22" s="6">
        <f t="shared" si="1"/>
        <v>20419.2</v>
      </c>
      <c r="M22" s="6">
        <f t="shared" si="2"/>
        <v>122515.2</v>
      </c>
      <c r="N22" s="10">
        <v>12</v>
      </c>
      <c r="O22" s="10"/>
    </row>
    <row r="23" spans="1:23" ht="30" x14ac:dyDescent="0.25">
      <c r="A23" s="10">
        <v>17</v>
      </c>
      <c r="B23" s="11" t="s">
        <v>11</v>
      </c>
      <c r="C23" s="14" t="s">
        <v>64</v>
      </c>
      <c r="D23" s="26" t="s">
        <v>15</v>
      </c>
      <c r="E23" s="26" t="s">
        <v>16</v>
      </c>
      <c r="F23" s="18" t="s">
        <v>17</v>
      </c>
      <c r="G23" s="9" t="s">
        <v>38</v>
      </c>
      <c r="H23" s="11">
        <v>144</v>
      </c>
      <c r="I23" s="10"/>
      <c r="J23" s="6">
        <v>36</v>
      </c>
      <c r="K23" s="6">
        <f t="shared" si="0"/>
        <v>5184</v>
      </c>
      <c r="L23" s="6">
        <f t="shared" si="1"/>
        <v>1036.8</v>
      </c>
      <c r="M23" s="6">
        <f t="shared" si="2"/>
        <v>6220.8</v>
      </c>
      <c r="N23" s="10">
        <v>12</v>
      </c>
      <c r="O23" s="10"/>
    </row>
    <row r="24" spans="1:23" ht="30" x14ac:dyDescent="0.25">
      <c r="A24" s="10">
        <v>18</v>
      </c>
      <c r="B24" s="11" t="s">
        <v>11</v>
      </c>
      <c r="C24" s="14" t="s">
        <v>64</v>
      </c>
      <c r="D24" s="26" t="s">
        <v>15</v>
      </c>
      <c r="E24" s="26" t="s">
        <v>47</v>
      </c>
      <c r="F24" s="18" t="s">
        <v>17</v>
      </c>
      <c r="G24" s="9" t="s">
        <v>38</v>
      </c>
      <c r="H24" s="11">
        <v>72</v>
      </c>
      <c r="I24" s="10"/>
      <c r="J24" s="6">
        <v>36</v>
      </c>
      <c r="K24" s="6">
        <f t="shared" si="0"/>
        <v>2592</v>
      </c>
      <c r="L24" s="6">
        <f t="shared" si="1"/>
        <v>518.4</v>
      </c>
      <c r="M24" s="6">
        <f t="shared" si="2"/>
        <v>3110.4</v>
      </c>
      <c r="N24" s="10">
        <v>12</v>
      </c>
      <c r="O24" s="10"/>
    </row>
    <row r="25" spans="1:23" ht="30" x14ac:dyDescent="0.25">
      <c r="A25" s="10">
        <v>19</v>
      </c>
      <c r="B25" s="11" t="s">
        <v>11</v>
      </c>
      <c r="C25" s="14" t="s">
        <v>64</v>
      </c>
      <c r="D25" s="26" t="s">
        <v>15</v>
      </c>
      <c r="E25" s="26" t="s">
        <v>48</v>
      </c>
      <c r="F25" s="18" t="s">
        <v>17</v>
      </c>
      <c r="G25" s="9" t="s">
        <v>38</v>
      </c>
      <c r="H25" s="11">
        <v>36</v>
      </c>
      <c r="I25" s="10"/>
      <c r="J25" s="6">
        <v>36</v>
      </c>
      <c r="K25" s="6">
        <f t="shared" si="0"/>
        <v>1296</v>
      </c>
      <c r="L25" s="6">
        <f t="shared" si="1"/>
        <v>259.2</v>
      </c>
      <c r="M25" s="6">
        <f t="shared" si="2"/>
        <v>1555.2</v>
      </c>
      <c r="N25" s="10">
        <v>12</v>
      </c>
      <c r="O25" s="10"/>
    </row>
    <row r="26" spans="1:23" ht="30" x14ac:dyDescent="0.25">
      <c r="A26" s="10">
        <v>20</v>
      </c>
      <c r="B26" s="11" t="s">
        <v>11</v>
      </c>
      <c r="C26" s="14" t="s">
        <v>64</v>
      </c>
      <c r="D26" s="26" t="s">
        <v>15</v>
      </c>
      <c r="E26" s="26" t="s">
        <v>49</v>
      </c>
      <c r="F26" s="18" t="s">
        <v>17</v>
      </c>
      <c r="G26" s="9" t="s">
        <v>38</v>
      </c>
      <c r="H26" s="11">
        <v>36</v>
      </c>
      <c r="I26" s="10"/>
      <c r="J26" s="6">
        <v>36</v>
      </c>
      <c r="K26" s="6">
        <f t="shared" si="0"/>
        <v>1296</v>
      </c>
      <c r="L26" s="6">
        <f t="shared" si="1"/>
        <v>259.2</v>
      </c>
      <c r="M26" s="6">
        <f t="shared" si="2"/>
        <v>1555.2</v>
      </c>
      <c r="N26" s="10">
        <v>12</v>
      </c>
      <c r="O26" s="10"/>
    </row>
    <row r="27" spans="1:23" ht="30" x14ac:dyDescent="0.25">
      <c r="A27" s="10">
        <v>21</v>
      </c>
      <c r="B27" s="11" t="s">
        <v>11</v>
      </c>
      <c r="C27" s="14" t="s">
        <v>64</v>
      </c>
      <c r="D27" s="26" t="s">
        <v>15</v>
      </c>
      <c r="E27" s="26" t="s">
        <v>18</v>
      </c>
      <c r="F27" s="18" t="s">
        <v>17</v>
      </c>
      <c r="G27" s="9" t="s">
        <v>38</v>
      </c>
      <c r="H27" s="11">
        <v>144</v>
      </c>
      <c r="I27" s="10"/>
      <c r="J27" s="6">
        <v>36</v>
      </c>
      <c r="K27" s="6">
        <f t="shared" si="0"/>
        <v>5184</v>
      </c>
      <c r="L27" s="6">
        <f t="shared" si="1"/>
        <v>1036.8</v>
      </c>
      <c r="M27" s="6">
        <f t="shared" si="2"/>
        <v>6220.8</v>
      </c>
      <c r="N27" s="10">
        <v>12</v>
      </c>
      <c r="O27" s="10"/>
    </row>
    <row r="28" spans="1:23" ht="30" x14ac:dyDescent="0.25">
      <c r="A28" s="10">
        <v>22</v>
      </c>
      <c r="B28" s="11" t="s">
        <v>11</v>
      </c>
      <c r="C28" s="14" t="s">
        <v>64</v>
      </c>
      <c r="D28" s="26" t="s">
        <v>15</v>
      </c>
      <c r="E28" s="26" t="s">
        <v>19</v>
      </c>
      <c r="F28" s="18" t="s">
        <v>17</v>
      </c>
      <c r="G28" s="9" t="s">
        <v>38</v>
      </c>
      <c r="H28" s="11">
        <v>36</v>
      </c>
      <c r="I28" s="10"/>
      <c r="J28" s="6">
        <v>36</v>
      </c>
      <c r="K28" s="6">
        <f t="shared" si="0"/>
        <v>1296</v>
      </c>
      <c r="L28" s="6">
        <f t="shared" si="1"/>
        <v>259.2</v>
      </c>
      <c r="M28" s="6">
        <f t="shared" si="2"/>
        <v>1555.2</v>
      </c>
      <c r="N28" s="10">
        <v>12</v>
      </c>
      <c r="O28" s="10"/>
    </row>
    <row r="29" spans="1:23" s="37" customFormat="1" ht="30.75" customHeight="1" x14ac:dyDescent="0.25">
      <c r="A29" s="30">
        <v>23</v>
      </c>
      <c r="B29" s="31" t="s">
        <v>11</v>
      </c>
      <c r="C29" s="32" t="s">
        <v>65</v>
      </c>
      <c r="D29" s="33" t="s">
        <v>20</v>
      </c>
      <c r="E29" s="33" t="s">
        <v>21</v>
      </c>
      <c r="F29" s="31" t="s">
        <v>22</v>
      </c>
      <c r="G29" s="34" t="s">
        <v>45</v>
      </c>
      <c r="H29" s="31">
        <v>36</v>
      </c>
      <c r="I29" s="30"/>
      <c r="J29" s="35">
        <v>1875</v>
      </c>
      <c r="K29" s="35">
        <f t="shared" si="0"/>
        <v>67500</v>
      </c>
      <c r="L29" s="35">
        <f t="shared" si="1"/>
        <v>13500</v>
      </c>
      <c r="M29" s="35">
        <f t="shared" si="2"/>
        <v>81000</v>
      </c>
      <c r="N29" s="30">
        <v>12</v>
      </c>
      <c r="O29" s="30"/>
      <c r="P29" s="36"/>
      <c r="Q29" s="36"/>
      <c r="R29" s="36"/>
      <c r="T29" s="36"/>
      <c r="U29" s="36"/>
      <c r="V29" s="36"/>
      <c r="W29" s="36"/>
    </row>
    <row r="30" spans="1:23" ht="36.75" customHeight="1" x14ac:dyDescent="0.25">
      <c r="A30" s="10">
        <v>24</v>
      </c>
      <c r="B30" s="11" t="s">
        <v>6</v>
      </c>
      <c r="C30" s="14" t="s">
        <v>66</v>
      </c>
      <c r="D30" s="26" t="s">
        <v>23</v>
      </c>
      <c r="E30" s="26" t="s">
        <v>24</v>
      </c>
      <c r="F30" s="18" t="s">
        <v>25</v>
      </c>
      <c r="G30" s="9" t="s">
        <v>52</v>
      </c>
      <c r="H30" s="11">
        <v>144</v>
      </c>
      <c r="I30" s="10">
        <v>4</v>
      </c>
      <c r="J30" s="6">
        <v>1130</v>
      </c>
      <c r="K30" s="6">
        <f t="shared" si="0"/>
        <v>162720</v>
      </c>
      <c r="L30" s="6">
        <f t="shared" si="1"/>
        <v>32544</v>
      </c>
      <c r="M30" s="6">
        <f t="shared" si="2"/>
        <v>195264</v>
      </c>
      <c r="N30" s="10">
        <v>12</v>
      </c>
      <c r="O30" s="10"/>
    </row>
    <row r="31" spans="1:23" ht="30" x14ac:dyDescent="0.25">
      <c r="A31" s="10">
        <v>25</v>
      </c>
      <c r="B31" s="11" t="s">
        <v>11</v>
      </c>
      <c r="C31" s="14" t="s">
        <v>66</v>
      </c>
      <c r="D31" s="26" t="s">
        <v>23</v>
      </c>
      <c r="E31" s="26" t="s">
        <v>26</v>
      </c>
      <c r="F31" s="18" t="s">
        <v>27</v>
      </c>
      <c r="G31" s="9" t="s">
        <v>41</v>
      </c>
      <c r="H31" s="11">
        <v>144</v>
      </c>
      <c r="I31" s="10">
        <v>4</v>
      </c>
      <c r="J31" s="6">
        <v>1029</v>
      </c>
      <c r="K31" s="6">
        <f t="shared" si="0"/>
        <v>148176</v>
      </c>
      <c r="L31" s="6">
        <f t="shared" si="1"/>
        <v>29635.200000000001</v>
      </c>
      <c r="M31" s="6">
        <f t="shared" si="2"/>
        <v>177811.20000000001</v>
      </c>
      <c r="N31" s="10">
        <v>12</v>
      </c>
      <c r="O31" s="10"/>
    </row>
    <row r="32" spans="1:23" ht="28.5" customHeight="1" x14ac:dyDescent="0.25">
      <c r="A32" s="10">
        <v>26</v>
      </c>
      <c r="B32" s="11" t="s">
        <v>6</v>
      </c>
      <c r="C32" s="14" t="s">
        <v>66</v>
      </c>
      <c r="D32" s="26" t="s">
        <v>23</v>
      </c>
      <c r="E32" s="26" t="s">
        <v>28</v>
      </c>
      <c r="F32" s="18" t="s">
        <v>43</v>
      </c>
      <c r="G32" s="9" t="s">
        <v>53</v>
      </c>
      <c r="H32" s="11">
        <v>144</v>
      </c>
      <c r="I32" s="10">
        <v>4</v>
      </c>
      <c r="J32" s="6">
        <v>1168</v>
      </c>
      <c r="K32" s="6">
        <f t="shared" si="0"/>
        <v>168192</v>
      </c>
      <c r="L32" s="6">
        <f t="shared" si="1"/>
        <v>33638.400000000001</v>
      </c>
      <c r="M32" s="6">
        <f t="shared" si="2"/>
        <v>201830.39999999999</v>
      </c>
      <c r="N32" s="10">
        <v>12</v>
      </c>
      <c r="O32" s="10"/>
    </row>
    <row r="33" spans="1:23" ht="32.25" customHeight="1" x14ac:dyDescent="0.25">
      <c r="A33" s="10">
        <v>27</v>
      </c>
      <c r="B33" s="11" t="s">
        <v>6</v>
      </c>
      <c r="C33" s="14" t="s">
        <v>62</v>
      </c>
      <c r="D33" s="26" t="s">
        <v>7</v>
      </c>
      <c r="E33" s="26" t="s">
        <v>8</v>
      </c>
      <c r="F33" s="18" t="s">
        <v>9</v>
      </c>
      <c r="G33" s="9" t="s">
        <v>50</v>
      </c>
      <c r="H33" s="11">
        <v>520</v>
      </c>
      <c r="I33" s="10">
        <v>4</v>
      </c>
      <c r="J33" s="6">
        <v>628</v>
      </c>
      <c r="K33" s="6">
        <f t="shared" si="0"/>
        <v>326560</v>
      </c>
      <c r="L33" s="6">
        <f t="shared" si="1"/>
        <v>65312</v>
      </c>
      <c r="M33" s="6">
        <f t="shared" si="2"/>
        <v>391872</v>
      </c>
      <c r="N33" s="10">
        <v>12</v>
      </c>
      <c r="O33" s="10"/>
    </row>
    <row r="34" spans="1:23" ht="29.25" customHeight="1" x14ac:dyDescent="0.25">
      <c r="A34" s="10">
        <v>28</v>
      </c>
      <c r="B34" s="11" t="s">
        <v>6</v>
      </c>
      <c r="C34" s="14" t="s">
        <v>62</v>
      </c>
      <c r="D34" s="26" t="s">
        <v>7</v>
      </c>
      <c r="E34" s="26" t="s">
        <v>10</v>
      </c>
      <c r="F34" s="18" t="s">
        <v>46</v>
      </c>
      <c r="G34" s="9" t="s">
        <v>51</v>
      </c>
      <c r="H34" s="11">
        <v>52</v>
      </c>
      <c r="I34" s="10">
        <v>4</v>
      </c>
      <c r="J34" s="6">
        <v>2336</v>
      </c>
      <c r="K34" s="6">
        <f t="shared" si="0"/>
        <v>121472</v>
      </c>
      <c r="L34" s="6">
        <f t="shared" si="1"/>
        <v>24294.400000000001</v>
      </c>
      <c r="M34" s="6">
        <f t="shared" si="2"/>
        <v>145766.39999999999</v>
      </c>
      <c r="N34" s="10">
        <v>12</v>
      </c>
      <c r="O34" s="10"/>
    </row>
    <row r="35" spans="1:23" ht="31.5" customHeight="1" x14ac:dyDescent="0.25">
      <c r="A35" s="10">
        <v>29</v>
      </c>
      <c r="B35" s="11" t="s">
        <v>11</v>
      </c>
      <c r="C35" s="14" t="s">
        <v>63</v>
      </c>
      <c r="D35" s="26" t="s">
        <v>12</v>
      </c>
      <c r="E35" s="26" t="s">
        <v>13</v>
      </c>
      <c r="F35" s="18" t="s">
        <v>14</v>
      </c>
      <c r="G35" s="9" t="s">
        <v>54</v>
      </c>
      <c r="H35" s="10">
        <v>52</v>
      </c>
      <c r="I35" s="10"/>
      <c r="J35" s="6">
        <v>2836</v>
      </c>
      <c r="K35" s="6">
        <f t="shared" si="0"/>
        <v>147472</v>
      </c>
      <c r="L35" s="6">
        <f t="shared" si="1"/>
        <v>29494.400000000001</v>
      </c>
      <c r="M35" s="6">
        <f t="shared" si="2"/>
        <v>176966.39999999999</v>
      </c>
      <c r="N35" s="10">
        <v>12</v>
      </c>
      <c r="O35" s="10"/>
    </row>
    <row r="36" spans="1:23" ht="30" x14ac:dyDescent="0.25">
      <c r="A36" s="10">
        <v>30</v>
      </c>
      <c r="B36" s="11" t="s">
        <v>11</v>
      </c>
      <c r="C36" s="14" t="s">
        <v>64</v>
      </c>
      <c r="D36" s="26" t="s">
        <v>15</v>
      </c>
      <c r="E36" s="26" t="s">
        <v>16</v>
      </c>
      <c r="F36" s="18" t="s">
        <v>17</v>
      </c>
      <c r="G36" s="9" t="s">
        <v>38</v>
      </c>
      <c r="H36" s="10">
        <v>208</v>
      </c>
      <c r="I36" s="10"/>
      <c r="J36" s="6">
        <v>36</v>
      </c>
      <c r="K36" s="6">
        <f t="shared" si="0"/>
        <v>7488</v>
      </c>
      <c r="L36" s="6">
        <f t="shared" si="1"/>
        <v>1497.6000000000001</v>
      </c>
      <c r="M36" s="6">
        <f t="shared" si="2"/>
        <v>8985.6</v>
      </c>
      <c r="N36" s="10">
        <v>12</v>
      </c>
      <c r="O36" s="10"/>
    </row>
    <row r="37" spans="1:23" ht="30" x14ac:dyDescent="0.25">
      <c r="A37" s="10">
        <v>31</v>
      </c>
      <c r="B37" s="11" t="s">
        <v>11</v>
      </c>
      <c r="C37" s="14" t="s">
        <v>64</v>
      </c>
      <c r="D37" s="26" t="s">
        <v>15</v>
      </c>
      <c r="E37" s="26" t="s">
        <v>47</v>
      </c>
      <c r="F37" s="18" t="s">
        <v>17</v>
      </c>
      <c r="G37" s="9" t="s">
        <v>38</v>
      </c>
      <c r="H37" s="10">
        <v>104</v>
      </c>
      <c r="I37" s="10"/>
      <c r="J37" s="6">
        <v>36</v>
      </c>
      <c r="K37" s="6">
        <f t="shared" si="0"/>
        <v>3744</v>
      </c>
      <c r="L37" s="6">
        <f t="shared" si="1"/>
        <v>748.80000000000007</v>
      </c>
      <c r="M37" s="6">
        <f t="shared" si="2"/>
        <v>4492.8</v>
      </c>
      <c r="N37" s="10">
        <v>12</v>
      </c>
      <c r="O37" s="10"/>
    </row>
    <row r="38" spans="1:23" ht="30" x14ac:dyDescent="0.25">
      <c r="A38" s="10">
        <v>32</v>
      </c>
      <c r="B38" s="11" t="s">
        <v>11</v>
      </c>
      <c r="C38" s="14" t="s">
        <v>64</v>
      </c>
      <c r="D38" s="26" t="s">
        <v>15</v>
      </c>
      <c r="E38" s="26" t="s">
        <v>48</v>
      </c>
      <c r="F38" s="18" t="s">
        <v>17</v>
      </c>
      <c r="G38" s="9" t="s">
        <v>38</v>
      </c>
      <c r="H38" s="10">
        <v>52</v>
      </c>
      <c r="I38" s="10"/>
      <c r="J38" s="6">
        <v>36</v>
      </c>
      <c r="K38" s="6">
        <f t="shared" si="0"/>
        <v>1872</v>
      </c>
      <c r="L38" s="6">
        <f t="shared" si="1"/>
        <v>374.40000000000003</v>
      </c>
      <c r="M38" s="6">
        <f t="shared" si="2"/>
        <v>2246.4</v>
      </c>
      <c r="N38" s="10">
        <v>12</v>
      </c>
      <c r="O38" s="10"/>
    </row>
    <row r="39" spans="1:23" ht="30" x14ac:dyDescent="0.25">
      <c r="A39" s="10">
        <v>33</v>
      </c>
      <c r="B39" s="11" t="s">
        <v>11</v>
      </c>
      <c r="C39" s="14" t="s">
        <v>64</v>
      </c>
      <c r="D39" s="26" t="s">
        <v>15</v>
      </c>
      <c r="E39" s="26" t="s">
        <v>49</v>
      </c>
      <c r="F39" s="18" t="s">
        <v>17</v>
      </c>
      <c r="G39" s="9" t="s">
        <v>38</v>
      </c>
      <c r="H39" s="10">
        <v>52</v>
      </c>
      <c r="I39" s="10"/>
      <c r="J39" s="6">
        <v>36</v>
      </c>
      <c r="K39" s="6">
        <f t="shared" si="0"/>
        <v>1872</v>
      </c>
      <c r="L39" s="6">
        <f t="shared" si="1"/>
        <v>374.40000000000003</v>
      </c>
      <c r="M39" s="6">
        <f t="shared" si="2"/>
        <v>2246.4</v>
      </c>
      <c r="N39" s="10">
        <v>12</v>
      </c>
      <c r="O39" s="10"/>
    </row>
    <row r="40" spans="1:23" ht="30" x14ac:dyDescent="0.25">
      <c r="A40" s="10">
        <v>34</v>
      </c>
      <c r="B40" s="11" t="s">
        <v>11</v>
      </c>
      <c r="C40" s="15" t="s">
        <v>64</v>
      </c>
      <c r="D40" s="26" t="s">
        <v>15</v>
      </c>
      <c r="E40" s="26" t="s">
        <v>18</v>
      </c>
      <c r="F40" s="18" t="s">
        <v>17</v>
      </c>
      <c r="G40" s="9" t="s">
        <v>38</v>
      </c>
      <c r="H40" s="10">
        <v>208</v>
      </c>
      <c r="I40" s="10"/>
      <c r="J40" s="6">
        <v>36</v>
      </c>
      <c r="K40" s="6">
        <f t="shared" si="0"/>
        <v>7488</v>
      </c>
      <c r="L40" s="6">
        <f t="shared" si="1"/>
        <v>1497.6000000000001</v>
      </c>
      <c r="M40" s="6">
        <f t="shared" si="2"/>
        <v>8985.6</v>
      </c>
      <c r="N40" s="10">
        <v>12</v>
      </c>
      <c r="O40" s="10"/>
    </row>
    <row r="41" spans="1:23" ht="30" x14ac:dyDescent="0.25">
      <c r="A41" s="10">
        <v>35</v>
      </c>
      <c r="B41" s="11" t="s">
        <v>11</v>
      </c>
      <c r="C41" s="14" t="s">
        <v>64</v>
      </c>
      <c r="D41" s="26" t="s">
        <v>15</v>
      </c>
      <c r="E41" s="26" t="s">
        <v>19</v>
      </c>
      <c r="F41" s="18" t="s">
        <v>17</v>
      </c>
      <c r="G41" s="9" t="s">
        <v>38</v>
      </c>
      <c r="H41" s="10">
        <v>52</v>
      </c>
      <c r="I41" s="10"/>
      <c r="J41" s="6">
        <v>36</v>
      </c>
      <c r="K41" s="6">
        <f t="shared" si="0"/>
        <v>1872</v>
      </c>
      <c r="L41" s="6">
        <f t="shared" si="1"/>
        <v>374.40000000000003</v>
      </c>
      <c r="M41" s="6">
        <f t="shared" si="2"/>
        <v>2246.4</v>
      </c>
      <c r="N41" s="10">
        <v>12</v>
      </c>
      <c r="O41" s="10"/>
    </row>
    <row r="42" spans="1:23" s="37" customFormat="1" ht="35.25" customHeight="1" x14ac:dyDescent="0.25">
      <c r="A42" s="30">
        <v>36</v>
      </c>
      <c r="B42" s="31" t="s">
        <v>11</v>
      </c>
      <c r="C42" s="32" t="s">
        <v>65</v>
      </c>
      <c r="D42" s="33" t="s">
        <v>20</v>
      </c>
      <c r="E42" s="33" t="s">
        <v>21</v>
      </c>
      <c r="F42" s="31" t="s">
        <v>22</v>
      </c>
      <c r="G42" s="34" t="s">
        <v>45</v>
      </c>
      <c r="H42" s="30">
        <v>52</v>
      </c>
      <c r="I42" s="30"/>
      <c r="J42" s="35">
        <v>1875</v>
      </c>
      <c r="K42" s="35">
        <f t="shared" si="0"/>
        <v>97500</v>
      </c>
      <c r="L42" s="35">
        <f t="shared" si="1"/>
        <v>19500</v>
      </c>
      <c r="M42" s="35">
        <f t="shared" si="2"/>
        <v>117000</v>
      </c>
      <c r="N42" s="30">
        <v>12</v>
      </c>
      <c r="O42" s="30"/>
      <c r="P42" s="36"/>
      <c r="Q42" s="36"/>
      <c r="R42" s="36"/>
      <c r="T42" s="36"/>
      <c r="U42" s="36"/>
      <c r="V42" s="36"/>
      <c r="W42" s="36"/>
    </row>
    <row r="43" spans="1:23" ht="30.75" customHeight="1" x14ac:dyDescent="0.25">
      <c r="A43" s="10">
        <v>37</v>
      </c>
      <c r="B43" s="11" t="s">
        <v>6</v>
      </c>
      <c r="C43" s="14" t="s">
        <v>66</v>
      </c>
      <c r="D43" s="26" t="s">
        <v>23</v>
      </c>
      <c r="E43" s="26" t="s">
        <v>24</v>
      </c>
      <c r="F43" s="18" t="s">
        <v>25</v>
      </c>
      <c r="G43" s="9" t="s">
        <v>52</v>
      </c>
      <c r="H43" s="10">
        <v>208</v>
      </c>
      <c r="I43" s="10">
        <v>4</v>
      </c>
      <c r="J43" s="6">
        <v>1130</v>
      </c>
      <c r="K43" s="6">
        <f t="shared" si="0"/>
        <v>235040</v>
      </c>
      <c r="L43" s="6">
        <f t="shared" si="1"/>
        <v>47008</v>
      </c>
      <c r="M43" s="6">
        <f t="shared" si="2"/>
        <v>282048</v>
      </c>
      <c r="N43" s="10">
        <v>12</v>
      </c>
      <c r="O43" s="10"/>
    </row>
    <row r="44" spans="1:23" ht="30" x14ac:dyDescent="0.25">
      <c r="A44" s="10">
        <v>38</v>
      </c>
      <c r="B44" s="11" t="s">
        <v>11</v>
      </c>
      <c r="C44" s="14" t="s">
        <v>66</v>
      </c>
      <c r="D44" s="26" t="s">
        <v>23</v>
      </c>
      <c r="E44" s="26" t="s">
        <v>26</v>
      </c>
      <c r="F44" s="18" t="s">
        <v>27</v>
      </c>
      <c r="G44" s="9" t="s">
        <v>41</v>
      </c>
      <c r="H44" s="10">
        <v>208</v>
      </c>
      <c r="I44" s="10">
        <v>4</v>
      </c>
      <c r="J44" s="6">
        <v>1029</v>
      </c>
      <c r="K44" s="6">
        <f t="shared" si="0"/>
        <v>214032</v>
      </c>
      <c r="L44" s="6">
        <f t="shared" si="1"/>
        <v>42806.400000000001</v>
      </c>
      <c r="M44" s="6">
        <f t="shared" si="2"/>
        <v>256838.39999999999</v>
      </c>
      <c r="N44" s="10">
        <v>12</v>
      </c>
      <c r="O44" s="10"/>
    </row>
    <row r="45" spans="1:23" ht="28.5" customHeight="1" x14ac:dyDescent="0.25">
      <c r="A45" s="10">
        <v>39</v>
      </c>
      <c r="B45" s="11" t="s">
        <v>6</v>
      </c>
      <c r="C45" s="14" t="s">
        <v>66</v>
      </c>
      <c r="D45" s="26" t="s">
        <v>23</v>
      </c>
      <c r="E45" s="26" t="s">
        <v>28</v>
      </c>
      <c r="F45" s="18" t="s">
        <v>43</v>
      </c>
      <c r="G45" s="9" t="s">
        <v>53</v>
      </c>
      <c r="H45" s="10">
        <v>208</v>
      </c>
      <c r="I45" s="10">
        <v>4</v>
      </c>
      <c r="J45" s="6">
        <v>1168</v>
      </c>
      <c r="K45" s="6">
        <f t="shared" si="0"/>
        <v>242944</v>
      </c>
      <c r="L45" s="6">
        <f t="shared" si="1"/>
        <v>48588.800000000003</v>
      </c>
      <c r="M45" s="6">
        <f t="shared" si="2"/>
        <v>291532.79999999999</v>
      </c>
      <c r="N45" s="10">
        <v>12</v>
      </c>
      <c r="O45" s="10"/>
    </row>
    <row r="46" spans="1:23" ht="31.5" customHeight="1" x14ac:dyDescent="0.25">
      <c r="A46" s="10">
        <v>40</v>
      </c>
      <c r="B46" s="11" t="s">
        <v>6</v>
      </c>
      <c r="C46" s="14" t="s">
        <v>62</v>
      </c>
      <c r="D46" s="26" t="s">
        <v>7</v>
      </c>
      <c r="E46" s="26" t="s">
        <v>8</v>
      </c>
      <c r="F46" s="18" t="s">
        <v>9</v>
      </c>
      <c r="G46" s="9" t="s">
        <v>50</v>
      </c>
      <c r="H46" s="10">
        <v>30</v>
      </c>
      <c r="I46" s="10">
        <v>4</v>
      </c>
      <c r="J46" s="6">
        <v>628</v>
      </c>
      <c r="K46" s="6">
        <f t="shared" si="0"/>
        <v>18840</v>
      </c>
      <c r="L46" s="6">
        <f t="shared" si="1"/>
        <v>3768</v>
      </c>
      <c r="M46" s="6">
        <f t="shared" si="2"/>
        <v>22608</v>
      </c>
      <c r="N46" s="10">
        <v>12</v>
      </c>
      <c r="O46" s="10"/>
    </row>
    <row r="47" spans="1:23" ht="30.75" customHeight="1" x14ac:dyDescent="0.25">
      <c r="A47" s="10">
        <v>41</v>
      </c>
      <c r="B47" s="11" t="s">
        <v>6</v>
      </c>
      <c r="C47" s="14" t="s">
        <v>62</v>
      </c>
      <c r="D47" s="26" t="s">
        <v>7</v>
      </c>
      <c r="E47" s="26" t="s">
        <v>10</v>
      </c>
      <c r="F47" s="18" t="s">
        <v>46</v>
      </c>
      <c r="G47" s="9" t="s">
        <v>51</v>
      </c>
      <c r="H47" s="10">
        <v>3</v>
      </c>
      <c r="I47" s="10">
        <v>4</v>
      </c>
      <c r="J47" s="6">
        <v>2336</v>
      </c>
      <c r="K47" s="6">
        <f t="shared" si="0"/>
        <v>7008</v>
      </c>
      <c r="L47" s="6">
        <f t="shared" si="1"/>
        <v>1401.6000000000001</v>
      </c>
      <c r="M47" s="6">
        <f t="shared" si="2"/>
        <v>8409.6</v>
      </c>
      <c r="N47" s="10">
        <v>12</v>
      </c>
      <c r="O47" s="10"/>
    </row>
    <row r="48" spans="1:23" ht="30" customHeight="1" x14ac:dyDescent="0.25">
      <c r="A48" s="10">
        <v>42</v>
      </c>
      <c r="B48" s="11" t="s">
        <v>11</v>
      </c>
      <c r="C48" s="14" t="s">
        <v>63</v>
      </c>
      <c r="D48" s="26" t="s">
        <v>12</v>
      </c>
      <c r="E48" s="26" t="s">
        <v>13</v>
      </c>
      <c r="F48" s="18" t="s">
        <v>14</v>
      </c>
      <c r="G48" s="9" t="s">
        <v>54</v>
      </c>
      <c r="H48" s="10">
        <v>3</v>
      </c>
      <c r="I48" s="10"/>
      <c r="J48" s="6">
        <v>2836</v>
      </c>
      <c r="K48" s="6">
        <f t="shared" si="0"/>
        <v>8508</v>
      </c>
      <c r="L48" s="6">
        <f t="shared" si="1"/>
        <v>1701.6000000000001</v>
      </c>
      <c r="M48" s="6">
        <f t="shared" si="2"/>
        <v>10209.6</v>
      </c>
      <c r="N48" s="10">
        <v>12</v>
      </c>
      <c r="O48" s="10"/>
    </row>
    <row r="49" spans="1:23" ht="30" x14ac:dyDescent="0.25">
      <c r="A49" s="10">
        <v>43</v>
      </c>
      <c r="B49" s="11" t="s">
        <v>11</v>
      </c>
      <c r="C49" s="14" t="s">
        <v>64</v>
      </c>
      <c r="D49" s="26" t="s">
        <v>15</v>
      </c>
      <c r="E49" s="26" t="s">
        <v>16</v>
      </c>
      <c r="F49" s="18" t="s">
        <v>17</v>
      </c>
      <c r="G49" s="9" t="s">
        <v>38</v>
      </c>
      <c r="H49" s="10">
        <v>12</v>
      </c>
      <c r="I49" s="10"/>
      <c r="J49" s="6">
        <v>36</v>
      </c>
      <c r="K49" s="6">
        <f t="shared" si="0"/>
        <v>432</v>
      </c>
      <c r="L49" s="6">
        <f t="shared" si="1"/>
        <v>86.4</v>
      </c>
      <c r="M49" s="6">
        <f t="shared" si="2"/>
        <v>518.4</v>
      </c>
      <c r="N49" s="10">
        <v>12</v>
      </c>
      <c r="O49" s="10"/>
    </row>
    <row r="50" spans="1:23" ht="30" x14ac:dyDescent="0.25">
      <c r="A50" s="10">
        <v>44</v>
      </c>
      <c r="B50" s="11" t="s">
        <v>11</v>
      </c>
      <c r="C50" s="14" t="s">
        <v>64</v>
      </c>
      <c r="D50" s="26" t="s">
        <v>15</v>
      </c>
      <c r="E50" s="26" t="s">
        <v>47</v>
      </c>
      <c r="F50" s="18" t="s">
        <v>17</v>
      </c>
      <c r="G50" s="9" t="s">
        <v>38</v>
      </c>
      <c r="H50" s="10">
        <v>6</v>
      </c>
      <c r="I50" s="10"/>
      <c r="J50" s="6">
        <v>36</v>
      </c>
      <c r="K50" s="6">
        <f t="shared" si="0"/>
        <v>216</v>
      </c>
      <c r="L50" s="6">
        <f t="shared" si="1"/>
        <v>43.2</v>
      </c>
      <c r="M50" s="6">
        <f t="shared" si="2"/>
        <v>259.2</v>
      </c>
      <c r="N50" s="10">
        <v>12</v>
      </c>
      <c r="O50" s="10"/>
    </row>
    <row r="51" spans="1:23" ht="30" x14ac:dyDescent="0.25">
      <c r="A51" s="10">
        <v>45</v>
      </c>
      <c r="B51" s="11" t="s">
        <v>11</v>
      </c>
      <c r="C51" s="14" t="s">
        <v>64</v>
      </c>
      <c r="D51" s="26" t="s">
        <v>15</v>
      </c>
      <c r="E51" s="26" t="s">
        <v>48</v>
      </c>
      <c r="F51" s="18" t="s">
        <v>17</v>
      </c>
      <c r="G51" s="9" t="s">
        <v>38</v>
      </c>
      <c r="H51" s="10">
        <v>3</v>
      </c>
      <c r="I51" s="10"/>
      <c r="J51" s="6">
        <v>36</v>
      </c>
      <c r="K51" s="6">
        <f t="shared" si="0"/>
        <v>108</v>
      </c>
      <c r="L51" s="6">
        <f t="shared" si="1"/>
        <v>21.6</v>
      </c>
      <c r="M51" s="6">
        <f t="shared" si="2"/>
        <v>129.6</v>
      </c>
      <c r="N51" s="10">
        <v>12</v>
      </c>
      <c r="O51" s="10"/>
    </row>
    <row r="52" spans="1:23" ht="30" x14ac:dyDescent="0.25">
      <c r="A52" s="10">
        <v>46</v>
      </c>
      <c r="B52" s="11" t="s">
        <v>11</v>
      </c>
      <c r="C52" s="14" t="s">
        <v>64</v>
      </c>
      <c r="D52" s="26" t="s">
        <v>15</v>
      </c>
      <c r="E52" s="26" t="s">
        <v>49</v>
      </c>
      <c r="F52" s="18" t="s">
        <v>17</v>
      </c>
      <c r="G52" s="9" t="s">
        <v>38</v>
      </c>
      <c r="H52" s="10">
        <v>3</v>
      </c>
      <c r="I52" s="10"/>
      <c r="J52" s="6">
        <v>36</v>
      </c>
      <c r="K52" s="6">
        <f t="shared" si="0"/>
        <v>108</v>
      </c>
      <c r="L52" s="6">
        <f t="shared" si="1"/>
        <v>21.6</v>
      </c>
      <c r="M52" s="6">
        <f t="shared" si="2"/>
        <v>129.6</v>
      </c>
      <c r="N52" s="10">
        <v>12</v>
      </c>
      <c r="O52" s="10"/>
    </row>
    <row r="53" spans="1:23" ht="30" x14ac:dyDescent="0.25">
      <c r="A53" s="10">
        <v>47</v>
      </c>
      <c r="B53" s="11" t="s">
        <v>11</v>
      </c>
      <c r="C53" s="14" t="s">
        <v>64</v>
      </c>
      <c r="D53" s="26" t="s">
        <v>15</v>
      </c>
      <c r="E53" s="26" t="s">
        <v>18</v>
      </c>
      <c r="F53" s="18" t="s">
        <v>17</v>
      </c>
      <c r="G53" s="9" t="s">
        <v>38</v>
      </c>
      <c r="H53" s="10">
        <v>12</v>
      </c>
      <c r="I53" s="10"/>
      <c r="J53" s="6">
        <v>36</v>
      </c>
      <c r="K53" s="6">
        <f t="shared" si="0"/>
        <v>432</v>
      </c>
      <c r="L53" s="6">
        <f t="shared" si="1"/>
        <v>86.4</v>
      </c>
      <c r="M53" s="6">
        <f t="shared" si="2"/>
        <v>518.4</v>
      </c>
      <c r="N53" s="10">
        <v>12</v>
      </c>
      <c r="O53" s="10"/>
    </row>
    <row r="54" spans="1:23" ht="30" x14ac:dyDescent="0.25">
      <c r="A54" s="10">
        <v>48</v>
      </c>
      <c r="B54" s="11" t="s">
        <v>11</v>
      </c>
      <c r="C54" s="14" t="s">
        <v>64</v>
      </c>
      <c r="D54" s="26" t="s">
        <v>15</v>
      </c>
      <c r="E54" s="26" t="s">
        <v>19</v>
      </c>
      <c r="F54" s="18" t="s">
        <v>17</v>
      </c>
      <c r="G54" s="9" t="s">
        <v>38</v>
      </c>
      <c r="H54" s="10">
        <v>3</v>
      </c>
      <c r="I54" s="10"/>
      <c r="J54" s="6">
        <v>36</v>
      </c>
      <c r="K54" s="6">
        <f t="shared" si="0"/>
        <v>108</v>
      </c>
      <c r="L54" s="6">
        <f t="shared" si="1"/>
        <v>21.6</v>
      </c>
      <c r="M54" s="6">
        <f t="shared" si="2"/>
        <v>129.6</v>
      </c>
      <c r="N54" s="10">
        <v>12</v>
      </c>
      <c r="O54" s="10"/>
    </row>
    <row r="55" spans="1:23" s="37" customFormat="1" ht="31.5" customHeight="1" x14ac:dyDescent="0.25">
      <c r="A55" s="30">
        <v>49</v>
      </c>
      <c r="B55" s="31" t="s">
        <v>11</v>
      </c>
      <c r="C55" s="32" t="s">
        <v>65</v>
      </c>
      <c r="D55" s="33" t="s">
        <v>20</v>
      </c>
      <c r="E55" s="33" t="s">
        <v>21</v>
      </c>
      <c r="F55" s="31" t="s">
        <v>22</v>
      </c>
      <c r="G55" s="34" t="s">
        <v>45</v>
      </c>
      <c r="H55" s="30">
        <v>3</v>
      </c>
      <c r="I55" s="30"/>
      <c r="J55" s="35">
        <v>1875</v>
      </c>
      <c r="K55" s="35">
        <f t="shared" si="0"/>
        <v>5625</v>
      </c>
      <c r="L55" s="35">
        <f t="shared" si="1"/>
        <v>1125</v>
      </c>
      <c r="M55" s="35">
        <f t="shared" si="2"/>
        <v>6750</v>
      </c>
      <c r="N55" s="30">
        <v>12</v>
      </c>
      <c r="O55" s="30"/>
      <c r="P55" s="36"/>
      <c r="Q55" s="36"/>
      <c r="R55" s="36"/>
      <c r="T55" s="36"/>
      <c r="U55" s="36"/>
      <c r="V55" s="36"/>
      <c r="W55" s="36"/>
    </row>
    <row r="56" spans="1:23" ht="31.5" customHeight="1" x14ac:dyDescent="0.25">
      <c r="A56" s="10">
        <v>50</v>
      </c>
      <c r="B56" s="11" t="s">
        <v>6</v>
      </c>
      <c r="C56" s="14" t="s">
        <v>66</v>
      </c>
      <c r="D56" s="26" t="s">
        <v>23</v>
      </c>
      <c r="E56" s="26" t="s">
        <v>24</v>
      </c>
      <c r="F56" s="18" t="s">
        <v>25</v>
      </c>
      <c r="G56" s="9" t="s">
        <v>52</v>
      </c>
      <c r="H56" s="10">
        <v>12</v>
      </c>
      <c r="I56" s="10">
        <v>4</v>
      </c>
      <c r="J56" s="6">
        <v>1130</v>
      </c>
      <c r="K56" s="6">
        <f t="shared" si="0"/>
        <v>13560</v>
      </c>
      <c r="L56" s="6">
        <f t="shared" si="1"/>
        <v>2712</v>
      </c>
      <c r="M56" s="6">
        <f t="shared" si="2"/>
        <v>16272</v>
      </c>
      <c r="N56" s="10">
        <v>12</v>
      </c>
      <c r="O56" s="10"/>
    </row>
    <row r="57" spans="1:23" ht="30" x14ac:dyDescent="0.25">
      <c r="A57" s="10">
        <v>51</v>
      </c>
      <c r="B57" s="11" t="s">
        <v>11</v>
      </c>
      <c r="C57" s="14" t="s">
        <v>66</v>
      </c>
      <c r="D57" s="26" t="s">
        <v>23</v>
      </c>
      <c r="E57" s="26" t="s">
        <v>26</v>
      </c>
      <c r="F57" s="18" t="s">
        <v>27</v>
      </c>
      <c r="G57" s="9" t="s">
        <v>41</v>
      </c>
      <c r="H57" s="10">
        <v>12</v>
      </c>
      <c r="I57" s="10">
        <v>4</v>
      </c>
      <c r="J57" s="6">
        <v>1029</v>
      </c>
      <c r="K57" s="6">
        <f t="shared" si="0"/>
        <v>12348</v>
      </c>
      <c r="L57" s="6">
        <f t="shared" si="1"/>
        <v>2469.6000000000004</v>
      </c>
      <c r="M57" s="6">
        <f t="shared" si="2"/>
        <v>14817.6</v>
      </c>
      <c r="N57" s="10">
        <v>12</v>
      </c>
      <c r="O57" s="10"/>
    </row>
    <row r="58" spans="1:23" ht="29.25" customHeight="1" x14ac:dyDescent="0.25">
      <c r="A58" s="10">
        <v>52</v>
      </c>
      <c r="B58" s="11" t="s">
        <v>6</v>
      </c>
      <c r="C58" s="14" t="s">
        <v>66</v>
      </c>
      <c r="D58" s="26" t="s">
        <v>23</v>
      </c>
      <c r="E58" s="26" t="s">
        <v>28</v>
      </c>
      <c r="F58" s="18" t="s">
        <v>43</v>
      </c>
      <c r="G58" s="9" t="s">
        <v>53</v>
      </c>
      <c r="H58" s="10">
        <v>12</v>
      </c>
      <c r="I58" s="10">
        <v>4</v>
      </c>
      <c r="J58" s="6">
        <v>1168</v>
      </c>
      <c r="K58" s="6">
        <f t="shared" si="0"/>
        <v>14016</v>
      </c>
      <c r="L58" s="6">
        <f t="shared" si="1"/>
        <v>2803.2000000000003</v>
      </c>
      <c r="M58" s="6">
        <f t="shared" si="2"/>
        <v>16819.2</v>
      </c>
      <c r="N58" s="10">
        <v>12</v>
      </c>
      <c r="O58" s="10"/>
    </row>
    <row r="59" spans="1:23" ht="31.5" customHeight="1" x14ac:dyDescent="0.25">
      <c r="A59" s="10">
        <v>53</v>
      </c>
      <c r="B59" s="11" t="s">
        <v>6</v>
      </c>
      <c r="C59" s="14" t="s">
        <v>62</v>
      </c>
      <c r="D59" s="26" t="s">
        <v>7</v>
      </c>
      <c r="E59" s="26" t="s">
        <v>8</v>
      </c>
      <c r="F59" s="18" t="s">
        <v>9</v>
      </c>
      <c r="G59" s="9" t="s">
        <v>36</v>
      </c>
      <c r="H59" s="10">
        <v>70</v>
      </c>
      <c r="I59" s="10">
        <v>4</v>
      </c>
      <c r="J59" s="6">
        <v>628</v>
      </c>
      <c r="K59" s="6">
        <f t="shared" si="0"/>
        <v>43960</v>
      </c>
      <c r="L59" s="6">
        <f t="shared" si="1"/>
        <v>8792</v>
      </c>
      <c r="M59" s="6">
        <f t="shared" si="2"/>
        <v>52752</v>
      </c>
      <c r="N59" s="10">
        <v>12</v>
      </c>
      <c r="O59" s="10"/>
    </row>
    <row r="60" spans="1:23" ht="31.5" customHeight="1" x14ac:dyDescent="0.25">
      <c r="A60" s="10">
        <v>54</v>
      </c>
      <c r="B60" s="11" t="s">
        <v>6</v>
      </c>
      <c r="C60" s="14" t="s">
        <v>62</v>
      </c>
      <c r="D60" s="26" t="s">
        <v>7</v>
      </c>
      <c r="E60" s="26" t="s">
        <v>10</v>
      </c>
      <c r="F60" s="18" t="s">
        <v>31</v>
      </c>
      <c r="G60" s="9" t="s">
        <v>37</v>
      </c>
      <c r="H60" s="10">
        <v>7</v>
      </c>
      <c r="I60" s="10">
        <v>4</v>
      </c>
      <c r="J60" s="6">
        <v>2336</v>
      </c>
      <c r="K60" s="6">
        <f t="shared" si="0"/>
        <v>16352</v>
      </c>
      <c r="L60" s="6">
        <f t="shared" si="1"/>
        <v>3270.4</v>
      </c>
      <c r="M60" s="6">
        <f t="shared" si="2"/>
        <v>19622.400000000001</v>
      </c>
      <c r="N60" s="10">
        <v>12</v>
      </c>
      <c r="O60" s="10"/>
    </row>
    <row r="61" spans="1:23" ht="30" customHeight="1" x14ac:dyDescent="0.25">
      <c r="A61" s="10">
        <v>55</v>
      </c>
      <c r="B61" s="11" t="s">
        <v>11</v>
      </c>
      <c r="C61" s="14" t="s">
        <v>63</v>
      </c>
      <c r="D61" s="26" t="s">
        <v>12</v>
      </c>
      <c r="E61" s="26" t="s">
        <v>13</v>
      </c>
      <c r="F61" s="18" t="s">
        <v>14</v>
      </c>
      <c r="G61" s="9" t="s">
        <v>54</v>
      </c>
      <c r="H61" s="10">
        <v>7</v>
      </c>
      <c r="I61" s="10"/>
      <c r="J61" s="6">
        <v>2836</v>
      </c>
      <c r="K61" s="6">
        <f t="shared" si="0"/>
        <v>19852</v>
      </c>
      <c r="L61" s="6">
        <f t="shared" si="1"/>
        <v>3970.4</v>
      </c>
      <c r="M61" s="6">
        <f t="shared" si="2"/>
        <v>23822.400000000001</v>
      </c>
      <c r="N61" s="10">
        <v>12</v>
      </c>
      <c r="O61" s="10"/>
    </row>
    <row r="62" spans="1:23" ht="30" x14ac:dyDescent="0.25">
      <c r="A62" s="10">
        <v>56</v>
      </c>
      <c r="B62" s="11" t="s">
        <v>11</v>
      </c>
      <c r="C62" s="14" t="s">
        <v>64</v>
      </c>
      <c r="D62" s="26" t="s">
        <v>15</v>
      </c>
      <c r="E62" s="26" t="s">
        <v>16</v>
      </c>
      <c r="F62" s="18" t="s">
        <v>17</v>
      </c>
      <c r="G62" s="9" t="s">
        <v>38</v>
      </c>
      <c r="H62" s="10">
        <v>28</v>
      </c>
      <c r="I62" s="10"/>
      <c r="J62" s="6">
        <v>36</v>
      </c>
      <c r="K62" s="6">
        <f t="shared" si="0"/>
        <v>1008</v>
      </c>
      <c r="L62" s="6">
        <f t="shared" si="1"/>
        <v>201.60000000000002</v>
      </c>
      <c r="M62" s="6">
        <f t="shared" si="2"/>
        <v>1209.5999999999999</v>
      </c>
      <c r="N62" s="10">
        <v>12</v>
      </c>
      <c r="O62" s="10"/>
    </row>
    <row r="63" spans="1:23" ht="30" x14ac:dyDescent="0.25">
      <c r="A63" s="10">
        <v>57</v>
      </c>
      <c r="B63" s="11" t="s">
        <v>11</v>
      </c>
      <c r="C63" s="14" t="s">
        <v>64</v>
      </c>
      <c r="D63" s="26" t="s">
        <v>15</v>
      </c>
      <c r="E63" s="26" t="s">
        <v>32</v>
      </c>
      <c r="F63" s="18" t="s">
        <v>17</v>
      </c>
      <c r="G63" s="9" t="s">
        <v>38</v>
      </c>
      <c r="H63" s="10">
        <v>14</v>
      </c>
      <c r="I63" s="10"/>
      <c r="J63" s="6">
        <v>36</v>
      </c>
      <c r="K63" s="6">
        <f t="shared" si="0"/>
        <v>504</v>
      </c>
      <c r="L63" s="6">
        <f t="shared" si="1"/>
        <v>100.80000000000001</v>
      </c>
      <c r="M63" s="6">
        <f t="shared" si="2"/>
        <v>604.79999999999995</v>
      </c>
      <c r="N63" s="10">
        <v>12</v>
      </c>
      <c r="O63" s="10"/>
    </row>
    <row r="64" spans="1:23" ht="30" x14ac:dyDescent="0.25">
      <c r="A64" s="10">
        <v>58</v>
      </c>
      <c r="B64" s="11" t="s">
        <v>11</v>
      </c>
      <c r="C64" s="14" t="s">
        <v>64</v>
      </c>
      <c r="D64" s="26" t="s">
        <v>15</v>
      </c>
      <c r="E64" s="26" t="s">
        <v>33</v>
      </c>
      <c r="F64" s="18" t="s">
        <v>17</v>
      </c>
      <c r="G64" s="9" t="s">
        <v>38</v>
      </c>
      <c r="H64" s="10">
        <v>7</v>
      </c>
      <c r="I64" s="10"/>
      <c r="J64" s="6">
        <v>36</v>
      </c>
      <c r="K64" s="6">
        <f t="shared" si="0"/>
        <v>252</v>
      </c>
      <c r="L64" s="6">
        <f t="shared" si="1"/>
        <v>50.400000000000006</v>
      </c>
      <c r="M64" s="6">
        <f t="shared" si="2"/>
        <v>302.39999999999998</v>
      </c>
      <c r="N64" s="10">
        <v>12</v>
      </c>
      <c r="O64" s="10"/>
    </row>
    <row r="65" spans="1:23" ht="30" x14ac:dyDescent="0.25">
      <c r="A65" s="10">
        <v>59</v>
      </c>
      <c r="B65" s="11" t="s">
        <v>11</v>
      </c>
      <c r="C65" s="14" t="s">
        <v>64</v>
      </c>
      <c r="D65" s="26" t="s">
        <v>15</v>
      </c>
      <c r="E65" s="26" t="s">
        <v>34</v>
      </c>
      <c r="F65" s="18" t="s">
        <v>17</v>
      </c>
      <c r="G65" s="9" t="s">
        <v>38</v>
      </c>
      <c r="H65" s="10">
        <v>7</v>
      </c>
      <c r="I65" s="10"/>
      <c r="J65" s="6">
        <v>36</v>
      </c>
      <c r="K65" s="6">
        <f t="shared" si="0"/>
        <v>252</v>
      </c>
      <c r="L65" s="6">
        <f t="shared" si="1"/>
        <v>50.400000000000006</v>
      </c>
      <c r="M65" s="6">
        <f t="shared" si="2"/>
        <v>302.39999999999998</v>
      </c>
      <c r="N65" s="10">
        <v>12</v>
      </c>
      <c r="O65" s="10"/>
    </row>
    <row r="66" spans="1:23" ht="30" x14ac:dyDescent="0.25">
      <c r="A66" s="10">
        <v>60</v>
      </c>
      <c r="B66" s="11" t="s">
        <v>11</v>
      </c>
      <c r="C66" s="14" t="s">
        <v>64</v>
      </c>
      <c r="D66" s="26" t="s">
        <v>15</v>
      </c>
      <c r="E66" s="26" t="s">
        <v>18</v>
      </c>
      <c r="F66" s="18" t="s">
        <v>17</v>
      </c>
      <c r="G66" s="9" t="s">
        <v>38</v>
      </c>
      <c r="H66" s="10">
        <v>28</v>
      </c>
      <c r="I66" s="10"/>
      <c r="J66" s="6">
        <v>36</v>
      </c>
      <c r="K66" s="6">
        <f t="shared" si="0"/>
        <v>1008</v>
      </c>
      <c r="L66" s="6">
        <f t="shared" si="1"/>
        <v>201.60000000000002</v>
      </c>
      <c r="M66" s="6">
        <f t="shared" si="2"/>
        <v>1209.5999999999999</v>
      </c>
      <c r="N66" s="10">
        <v>12</v>
      </c>
      <c r="O66" s="10"/>
    </row>
    <row r="67" spans="1:23" ht="30" x14ac:dyDescent="0.25">
      <c r="A67" s="10">
        <v>61</v>
      </c>
      <c r="B67" s="11" t="s">
        <v>11</v>
      </c>
      <c r="C67" s="14" t="s">
        <v>64</v>
      </c>
      <c r="D67" s="26" t="s">
        <v>15</v>
      </c>
      <c r="E67" s="26" t="s">
        <v>19</v>
      </c>
      <c r="F67" s="18" t="s">
        <v>17</v>
      </c>
      <c r="G67" s="9" t="s">
        <v>38</v>
      </c>
      <c r="H67" s="10">
        <v>7</v>
      </c>
      <c r="I67" s="10"/>
      <c r="J67" s="6">
        <v>36</v>
      </c>
      <c r="K67" s="6">
        <f t="shared" si="0"/>
        <v>252</v>
      </c>
      <c r="L67" s="6">
        <f t="shared" si="1"/>
        <v>50.400000000000006</v>
      </c>
      <c r="M67" s="6">
        <f t="shared" si="2"/>
        <v>302.39999999999998</v>
      </c>
      <c r="N67" s="10">
        <v>12</v>
      </c>
      <c r="O67" s="10"/>
    </row>
    <row r="68" spans="1:23" s="37" customFormat="1" ht="28.5" customHeight="1" x14ac:dyDescent="0.25">
      <c r="A68" s="30">
        <v>62</v>
      </c>
      <c r="B68" s="31" t="s">
        <v>11</v>
      </c>
      <c r="C68" s="32" t="s">
        <v>65</v>
      </c>
      <c r="D68" s="33" t="s">
        <v>20</v>
      </c>
      <c r="E68" s="33" t="s">
        <v>21</v>
      </c>
      <c r="F68" s="31" t="s">
        <v>22</v>
      </c>
      <c r="G68" s="34" t="s">
        <v>39</v>
      </c>
      <c r="H68" s="30">
        <v>7</v>
      </c>
      <c r="I68" s="30"/>
      <c r="J68" s="35">
        <v>1875</v>
      </c>
      <c r="K68" s="35">
        <f t="shared" si="0"/>
        <v>13125</v>
      </c>
      <c r="L68" s="35">
        <f t="shared" si="1"/>
        <v>2625</v>
      </c>
      <c r="M68" s="35">
        <f t="shared" si="2"/>
        <v>15750</v>
      </c>
      <c r="N68" s="30">
        <v>12</v>
      </c>
      <c r="O68" s="30"/>
      <c r="P68" s="36"/>
      <c r="Q68" s="36"/>
      <c r="R68" s="36"/>
      <c r="T68" s="36"/>
      <c r="U68" s="36"/>
      <c r="V68" s="36"/>
      <c r="W68" s="36"/>
    </row>
    <row r="69" spans="1:23" ht="32.25" customHeight="1" x14ac:dyDescent="0.25">
      <c r="A69" s="10">
        <v>63</v>
      </c>
      <c r="B69" s="11" t="s">
        <v>6</v>
      </c>
      <c r="C69" s="14" t="s">
        <v>66</v>
      </c>
      <c r="D69" s="26" t="s">
        <v>23</v>
      </c>
      <c r="E69" s="26" t="s">
        <v>24</v>
      </c>
      <c r="F69" s="18" t="s">
        <v>25</v>
      </c>
      <c r="G69" s="9" t="s">
        <v>40</v>
      </c>
      <c r="H69" s="10">
        <v>28</v>
      </c>
      <c r="I69" s="10">
        <v>4</v>
      </c>
      <c r="J69" s="6">
        <v>1130</v>
      </c>
      <c r="K69" s="6">
        <f t="shared" si="0"/>
        <v>31640</v>
      </c>
      <c r="L69" s="6">
        <f t="shared" si="1"/>
        <v>6328</v>
      </c>
      <c r="M69" s="6">
        <f t="shared" si="2"/>
        <v>37968</v>
      </c>
      <c r="N69" s="10">
        <v>12</v>
      </c>
      <c r="O69" s="10"/>
    </row>
    <row r="70" spans="1:23" ht="30" x14ac:dyDescent="0.25">
      <c r="A70" s="10">
        <v>64</v>
      </c>
      <c r="B70" s="11" t="s">
        <v>11</v>
      </c>
      <c r="C70" s="14" t="s">
        <v>66</v>
      </c>
      <c r="D70" s="26" t="s">
        <v>23</v>
      </c>
      <c r="E70" s="26" t="s">
        <v>26</v>
      </c>
      <c r="F70" s="18" t="s">
        <v>27</v>
      </c>
      <c r="G70" s="9" t="s">
        <v>41</v>
      </c>
      <c r="H70" s="10">
        <v>28</v>
      </c>
      <c r="I70" s="10">
        <v>4</v>
      </c>
      <c r="J70" s="6">
        <v>1029</v>
      </c>
      <c r="K70" s="6">
        <f t="shared" si="0"/>
        <v>28812</v>
      </c>
      <c r="L70" s="6">
        <f t="shared" si="1"/>
        <v>5762.4000000000005</v>
      </c>
      <c r="M70" s="6">
        <f t="shared" si="2"/>
        <v>34574.400000000001</v>
      </c>
      <c r="N70" s="10">
        <v>12</v>
      </c>
      <c r="O70" s="10"/>
    </row>
    <row r="71" spans="1:23" ht="30" x14ac:dyDescent="0.25">
      <c r="A71" s="10">
        <v>65</v>
      </c>
      <c r="B71" s="11" t="s">
        <v>6</v>
      </c>
      <c r="C71" s="14" t="s">
        <v>66</v>
      </c>
      <c r="D71" s="26" t="s">
        <v>23</v>
      </c>
      <c r="E71" s="26" t="s">
        <v>28</v>
      </c>
      <c r="F71" s="18" t="s">
        <v>44</v>
      </c>
      <c r="G71" s="9" t="s">
        <v>42</v>
      </c>
      <c r="H71" s="10">
        <v>28</v>
      </c>
      <c r="I71" s="10">
        <v>4</v>
      </c>
      <c r="J71" s="6">
        <v>1168</v>
      </c>
      <c r="K71" s="6">
        <f t="shared" si="0"/>
        <v>32704</v>
      </c>
      <c r="L71" s="6">
        <f t="shared" si="1"/>
        <v>6540.8</v>
      </c>
      <c r="M71" s="6">
        <f t="shared" si="2"/>
        <v>39244.800000000003</v>
      </c>
      <c r="N71" s="10">
        <v>12</v>
      </c>
      <c r="O71" s="10"/>
    </row>
    <row r="72" spans="1:23" ht="32.25" customHeight="1" x14ac:dyDescent="0.25">
      <c r="A72" s="10">
        <v>66</v>
      </c>
      <c r="B72" s="11" t="s">
        <v>6</v>
      </c>
      <c r="C72" s="14" t="s">
        <v>62</v>
      </c>
      <c r="D72" s="26" t="s">
        <v>7</v>
      </c>
      <c r="E72" s="26" t="s">
        <v>8</v>
      </c>
      <c r="F72" s="18" t="s">
        <v>9</v>
      </c>
      <c r="G72" s="9" t="s">
        <v>36</v>
      </c>
      <c r="H72" s="10">
        <v>50</v>
      </c>
      <c r="I72" s="10">
        <v>4</v>
      </c>
      <c r="J72" s="6">
        <v>628</v>
      </c>
      <c r="K72" s="6">
        <f t="shared" ref="K72:K84" si="3">H72*J72</f>
        <v>31400</v>
      </c>
      <c r="L72" s="6">
        <f t="shared" ref="L72:L84" si="4">K72*0.2</f>
        <v>6280</v>
      </c>
      <c r="M72" s="6">
        <f t="shared" ref="M72:M84" si="5">K72+L72</f>
        <v>37680</v>
      </c>
      <c r="N72" s="10">
        <v>12</v>
      </c>
      <c r="O72" s="10"/>
    </row>
    <row r="73" spans="1:23" ht="32.25" customHeight="1" x14ac:dyDescent="0.25">
      <c r="A73" s="10">
        <v>67</v>
      </c>
      <c r="B73" s="11" t="s">
        <v>6</v>
      </c>
      <c r="C73" s="14" t="s">
        <v>62</v>
      </c>
      <c r="D73" s="26" t="s">
        <v>7</v>
      </c>
      <c r="E73" s="26" t="s">
        <v>10</v>
      </c>
      <c r="F73" s="18" t="s">
        <v>31</v>
      </c>
      <c r="G73" s="9" t="s">
        <v>37</v>
      </c>
      <c r="H73" s="10">
        <v>5</v>
      </c>
      <c r="I73" s="10">
        <v>4</v>
      </c>
      <c r="J73" s="6">
        <v>2336</v>
      </c>
      <c r="K73" s="6">
        <f t="shared" si="3"/>
        <v>11680</v>
      </c>
      <c r="L73" s="6">
        <f t="shared" si="4"/>
        <v>2336</v>
      </c>
      <c r="M73" s="6">
        <f t="shared" si="5"/>
        <v>14016</v>
      </c>
      <c r="N73" s="10">
        <v>12</v>
      </c>
      <c r="O73" s="10"/>
    </row>
    <row r="74" spans="1:23" ht="30" customHeight="1" x14ac:dyDescent="0.25">
      <c r="A74" s="10">
        <v>68</v>
      </c>
      <c r="B74" s="11" t="s">
        <v>11</v>
      </c>
      <c r="C74" s="14" t="s">
        <v>63</v>
      </c>
      <c r="D74" s="26" t="s">
        <v>12</v>
      </c>
      <c r="E74" s="26" t="s">
        <v>13</v>
      </c>
      <c r="F74" s="18" t="s">
        <v>14</v>
      </c>
      <c r="G74" s="9" t="s">
        <v>54</v>
      </c>
      <c r="H74" s="10">
        <v>5</v>
      </c>
      <c r="I74" s="10"/>
      <c r="J74" s="6">
        <v>2836</v>
      </c>
      <c r="K74" s="6">
        <f t="shared" si="3"/>
        <v>14180</v>
      </c>
      <c r="L74" s="6">
        <f t="shared" si="4"/>
        <v>2836</v>
      </c>
      <c r="M74" s="6">
        <f t="shared" si="5"/>
        <v>17016</v>
      </c>
      <c r="N74" s="10">
        <v>12</v>
      </c>
      <c r="O74" s="10"/>
    </row>
    <row r="75" spans="1:23" ht="30" x14ac:dyDescent="0.25">
      <c r="A75" s="10">
        <v>69</v>
      </c>
      <c r="B75" s="11" t="s">
        <v>11</v>
      </c>
      <c r="C75" s="14" t="s">
        <v>64</v>
      </c>
      <c r="D75" s="26" t="s">
        <v>15</v>
      </c>
      <c r="E75" s="26" t="s">
        <v>16</v>
      </c>
      <c r="F75" s="18" t="s">
        <v>17</v>
      </c>
      <c r="G75" s="9" t="s">
        <v>38</v>
      </c>
      <c r="H75" s="10">
        <v>20</v>
      </c>
      <c r="I75" s="10"/>
      <c r="J75" s="6">
        <v>36</v>
      </c>
      <c r="K75" s="6">
        <f t="shared" si="3"/>
        <v>720</v>
      </c>
      <c r="L75" s="6">
        <f t="shared" si="4"/>
        <v>144</v>
      </c>
      <c r="M75" s="6">
        <f t="shared" si="5"/>
        <v>864</v>
      </c>
      <c r="N75" s="10">
        <v>12</v>
      </c>
      <c r="O75" s="10"/>
    </row>
    <row r="76" spans="1:23" ht="30" x14ac:dyDescent="0.25">
      <c r="A76" s="10">
        <v>70</v>
      </c>
      <c r="B76" s="11" t="s">
        <v>11</v>
      </c>
      <c r="C76" s="14" t="s">
        <v>64</v>
      </c>
      <c r="D76" s="26" t="s">
        <v>15</v>
      </c>
      <c r="E76" s="26" t="s">
        <v>32</v>
      </c>
      <c r="F76" s="18" t="s">
        <v>17</v>
      </c>
      <c r="G76" s="9" t="s">
        <v>38</v>
      </c>
      <c r="H76" s="10">
        <v>10</v>
      </c>
      <c r="I76" s="10"/>
      <c r="J76" s="6">
        <v>36</v>
      </c>
      <c r="K76" s="6">
        <f t="shared" si="3"/>
        <v>360</v>
      </c>
      <c r="L76" s="6">
        <f t="shared" si="4"/>
        <v>72</v>
      </c>
      <c r="M76" s="6">
        <f t="shared" si="5"/>
        <v>432</v>
      </c>
      <c r="N76" s="10">
        <v>12</v>
      </c>
      <c r="O76" s="10"/>
    </row>
    <row r="77" spans="1:23" ht="30" x14ac:dyDescent="0.25">
      <c r="A77" s="10">
        <v>71</v>
      </c>
      <c r="B77" s="11" t="s">
        <v>11</v>
      </c>
      <c r="C77" s="14" t="s">
        <v>64</v>
      </c>
      <c r="D77" s="26" t="s">
        <v>15</v>
      </c>
      <c r="E77" s="26" t="s">
        <v>33</v>
      </c>
      <c r="F77" s="18" t="s">
        <v>17</v>
      </c>
      <c r="G77" s="9" t="s">
        <v>38</v>
      </c>
      <c r="H77" s="10">
        <v>5</v>
      </c>
      <c r="I77" s="10"/>
      <c r="J77" s="6">
        <v>36</v>
      </c>
      <c r="K77" s="6">
        <f t="shared" si="3"/>
        <v>180</v>
      </c>
      <c r="L77" s="6">
        <f t="shared" si="4"/>
        <v>36</v>
      </c>
      <c r="M77" s="6">
        <f t="shared" si="5"/>
        <v>216</v>
      </c>
      <c r="N77" s="10">
        <v>12</v>
      </c>
      <c r="O77" s="10"/>
    </row>
    <row r="78" spans="1:23" ht="30" x14ac:dyDescent="0.25">
      <c r="A78" s="10">
        <v>72</v>
      </c>
      <c r="B78" s="11" t="s">
        <v>11</v>
      </c>
      <c r="C78" s="14" t="s">
        <v>64</v>
      </c>
      <c r="D78" s="26" t="s">
        <v>15</v>
      </c>
      <c r="E78" s="26" t="s">
        <v>34</v>
      </c>
      <c r="F78" s="18" t="s">
        <v>17</v>
      </c>
      <c r="G78" s="9" t="s">
        <v>38</v>
      </c>
      <c r="H78" s="10">
        <v>5</v>
      </c>
      <c r="I78" s="10"/>
      <c r="J78" s="6">
        <v>36</v>
      </c>
      <c r="K78" s="6">
        <f t="shared" si="3"/>
        <v>180</v>
      </c>
      <c r="L78" s="6">
        <f t="shared" si="4"/>
        <v>36</v>
      </c>
      <c r="M78" s="6">
        <f t="shared" si="5"/>
        <v>216</v>
      </c>
      <c r="N78" s="10">
        <v>12</v>
      </c>
      <c r="O78" s="10"/>
    </row>
    <row r="79" spans="1:23" ht="30" x14ac:dyDescent="0.25">
      <c r="A79" s="10">
        <v>73</v>
      </c>
      <c r="B79" s="11" t="s">
        <v>11</v>
      </c>
      <c r="C79" s="15" t="s">
        <v>64</v>
      </c>
      <c r="D79" s="26" t="s">
        <v>15</v>
      </c>
      <c r="E79" s="26" t="s">
        <v>18</v>
      </c>
      <c r="F79" s="18" t="s">
        <v>17</v>
      </c>
      <c r="G79" s="9" t="s">
        <v>38</v>
      </c>
      <c r="H79" s="10">
        <v>20</v>
      </c>
      <c r="I79" s="10"/>
      <c r="J79" s="6">
        <v>36</v>
      </c>
      <c r="K79" s="6">
        <f t="shared" si="3"/>
        <v>720</v>
      </c>
      <c r="L79" s="6">
        <f t="shared" si="4"/>
        <v>144</v>
      </c>
      <c r="M79" s="6">
        <f t="shared" si="5"/>
        <v>864</v>
      </c>
      <c r="N79" s="10">
        <v>12</v>
      </c>
      <c r="O79" s="10"/>
    </row>
    <row r="80" spans="1:23" ht="30" x14ac:dyDescent="0.25">
      <c r="A80" s="10">
        <v>74</v>
      </c>
      <c r="B80" s="11" t="s">
        <v>11</v>
      </c>
      <c r="C80" s="14" t="s">
        <v>64</v>
      </c>
      <c r="D80" s="26" t="s">
        <v>15</v>
      </c>
      <c r="E80" s="26" t="s">
        <v>19</v>
      </c>
      <c r="F80" s="18" t="s">
        <v>17</v>
      </c>
      <c r="G80" s="9" t="s">
        <v>38</v>
      </c>
      <c r="H80" s="10">
        <v>5</v>
      </c>
      <c r="I80" s="10"/>
      <c r="J80" s="6">
        <v>36</v>
      </c>
      <c r="K80" s="6">
        <f t="shared" si="3"/>
        <v>180</v>
      </c>
      <c r="L80" s="6">
        <f t="shared" si="4"/>
        <v>36</v>
      </c>
      <c r="M80" s="6">
        <f t="shared" si="5"/>
        <v>216</v>
      </c>
      <c r="N80" s="10">
        <v>12</v>
      </c>
      <c r="O80" s="10"/>
    </row>
    <row r="81" spans="1:23" s="37" customFormat="1" ht="33.75" customHeight="1" x14ac:dyDescent="0.25">
      <c r="A81" s="30">
        <v>75</v>
      </c>
      <c r="B81" s="31" t="s">
        <v>11</v>
      </c>
      <c r="C81" s="32" t="s">
        <v>65</v>
      </c>
      <c r="D81" s="33" t="s">
        <v>20</v>
      </c>
      <c r="E81" s="33" t="s">
        <v>21</v>
      </c>
      <c r="F81" s="31" t="s">
        <v>22</v>
      </c>
      <c r="G81" s="34" t="s">
        <v>39</v>
      </c>
      <c r="H81" s="30">
        <v>5</v>
      </c>
      <c r="I81" s="30"/>
      <c r="J81" s="35">
        <v>1875</v>
      </c>
      <c r="K81" s="35">
        <f t="shared" si="3"/>
        <v>9375</v>
      </c>
      <c r="L81" s="35">
        <f t="shared" si="4"/>
        <v>1875</v>
      </c>
      <c r="M81" s="35">
        <f>K81+L81</f>
        <v>11250</v>
      </c>
      <c r="N81" s="30">
        <v>12</v>
      </c>
      <c r="O81" s="30"/>
      <c r="P81" s="36"/>
      <c r="Q81" s="36"/>
      <c r="R81" s="36"/>
      <c r="T81" s="36"/>
      <c r="U81" s="36"/>
      <c r="V81" s="36"/>
      <c r="W81" s="36"/>
    </row>
    <row r="82" spans="1:23" ht="32.25" customHeight="1" x14ac:dyDescent="0.25">
      <c r="A82" s="10">
        <v>76</v>
      </c>
      <c r="B82" s="11" t="s">
        <v>6</v>
      </c>
      <c r="C82" s="14" t="s">
        <v>66</v>
      </c>
      <c r="D82" s="26" t="s">
        <v>23</v>
      </c>
      <c r="E82" s="26" t="s">
        <v>24</v>
      </c>
      <c r="F82" s="18" t="s">
        <v>25</v>
      </c>
      <c r="G82" s="9" t="s">
        <v>40</v>
      </c>
      <c r="H82" s="10">
        <v>20</v>
      </c>
      <c r="I82" s="10">
        <v>4</v>
      </c>
      <c r="J82" s="6">
        <v>1130</v>
      </c>
      <c r="K82" s="6">
        <f t="shared" si="3"/>
        <v>22600</v>
      </c>
      <c r="L82" s="6">
        <f t="shared" si="4"/>
        <v>4520</v>
      </c>
      <c r="M82" s="6">
        <f t="shared" si="5"/>
        <v>27120</v>
      </c>
      <c r="N82" s="10">
        <v>12</v>
      </c>
      <c r="O82" s="10"/>
    </row>
    <row r="83" spans="1:23" ht="30" x14ac:dyDescent="0.25">
      <c r="A83" s="10">
        <v>77</v>
      </c>
      <c r="B83" s="11" t="s">
        <v>11</v>
      </c>
      <c r="C83" s="14" t="s">
        <v>66</v>
      </c>
      <c r="D83" s="26" t="s">
        <v>23</v>
      </c>
      <c r="E83" s="26" t="s">
        <v>26</v>
      </c>
      <c r="F83" s="18" t="s">
        <v>27</v>
      </c>
      <c r="G83" s="9" t="s">
        <v>41</v>
      </c>
      <c r="H83" s="10">
        <v>20</v>
      </c>
      <c r="I83" s="10">
        <v>4</v>
      </c>
      <c r="J83" s="6">
        <v>1029</v>
      </c>
      <c r="K83" s="6">
        <f t="shared" si="3"/>
        <v>20580</v>
      </c>
      <c r="L83" s="6">
        <f t="shared" si="4"/>
        <v>4116</v>
      </c>
      <c r="M83" s="6">
        <f t="shared" si="5"/>
        <v>24696</v>
      </c>
      <c r="N83" s="10">
        <v>12</v>
      </c>
      <c r="O83" s="10"/>
    </row>
    <row r="84" spans="1:23" s="23" customFormat="1" ht="30" x14ac:dyDescent="0.25">
      <c r="A84" s="38">
        <v>78</v>
      </c>
      <c r="B84" s="18" t="s">
        <v>6</v>
      </c>
      <c r="C84" s="39" t="s">
        <v>66</v>
      </c>
      <c r="D84" s="26" t="s">
        <v>23</v>
      </c>
      <c r="E84" s="26" t="s">
        <v>28</v>
      </c>
      <c r="F84" s="18" t="s">
        <v>44</v>
      </c>
      <c r="G84" s="40" t="s">
        <v>42</v>
      </c>
      <c r="H84" s="38">
        <v>20</v>
      </c>
      <c r="I84" s="38">
        <v>4</v>
      </c>
      <c r="J84" s="41">
        <v>1168</v>
      </c>
      <c r="K84" s="41">
        <f t="shared" si="3"/>
        <v>23360</v>
      </c>
      <c r="L84" s="41">
        <f t="shared" si="4"/>
        <v>4672</v>
      </c>
      <c r="M84" s="41">
        <f t="shared" si="5"/>
        <v>28032</v>
      </c>
      <c r="N84" s="38">
        <v>12</v>
      </c>
      <c r="O84" s="38"/>
      <c r="P84" s="22"/>
      <c r="Q84" s="22"/>
      <c r="R84" s="22"/>
      <c r="T84" s="22"/>
      <c r="U84" s="22"/>
      <c r="V84" s="22"/>
      <c r="W84" s="22"/>
    </row>
    <row r="85" spans="1:23" s="3" customFormat="1" ht="18" customHeight="1" x14ac:dyDescent="0.25">
      <c r="A85" s="7"/>
      <c r="B85" s="7"/>
      <c r="C85" s="7"/>
      <c r="D85" s="19"/>
      <c r="E85" s="19"/>
      <c r="F85" s="19"/>
      <c r="G85" s="7"/>
      <c r="H85" s="8"/>
      <c r="I85" s="8"/>
      <c r="J85" s="8" t="s">
        <v>55</v>
      </c>
      <c r="K85" s="8">
        <f>SUM(K7:K84)</f>
        <v>2872918</v>
      </c>
      <c r="L85" s="8">
        <f>SUM(L7:L84)</f>
        <v>574583.60000000021</v>
      </c>
      <c r="M85" s="8">
        <f>SUM(M7:M84)</f>
        <v>3447501.5999999992</v>
      </c>
      <c r="N85" s="8"/>
      <c r="O85" s="7"/>
      <c r="P85" s="2"/>
      <c r="Q85" s="2"/>
      <c r="R85" s="2"/>
      <c r="T85" s="2"/>
      <c r="U85" s="2"/>
      <c r="V85" s="2"/>
      <c r="W85" s="2"/>
    </row>
    <row r="88" spans="1:23" s="23" customFormat="1" x14ac:dyDescent="0.25">
      <c r="A88" s="16"/>
      <c r="B88" s="16"/>
      <c r="C88" s="55" t="s">
        <v>69</v>
      </c>
      <c r="D88" s="56"/>
      <c r="E88" s="16"/>
      <c r="F88" s="16"/>
      <c r="G88" s="16"/>
      <c r="H88" s="16"/>
      <c r="I88" s="16"/>
      <c r="J88" s="21"/>
      <c r="K88" s="47" t="s">
        <v>78</v>
      </c>
      <c r="L88" s="48"/>
      <c r="M88" s="48"/>
      <c r="N88" s="21"/>
      <c r="O88" s="16"/>
      <c r="P88" s="22"/>
      <c r="Q88" s="22"/>
      <c r="R88" s="22"/>
      <c r="T88" s="22"/>
      <c r="U88" s="22"/>
      <c r="V88" s="22"/>
      <c r="W88" s="22"/>
    </row>
    <row r="89" spans="1:23" s="23" customFormat="1" x14ac:dyDescent="0.25">
      <c r="A89" s="16"/>
      <c r="B89" s="16"/>
      <c r="C89" s="53" t="s">
        <v>70</v>
      </c>
      <c r="D89" s="46"/>
      <c r="E89" s="54"/>
      <c r="F89" s="16"/>
      <c r="G89" s="16"/>
      <c r="H89" s="16"/>
      <c r="I89" s="16"/>
      <c r="J89" s="21"/>
      <c r="K89" s="47" t="s">
        <v>79</v>
      </c>
      <c r="L89" s="48"/>
      <c r="M89" s="48"/>
      <c r="N89" s="21"/>
      <c r="O89" s="16"/>
      <c r="P89" s="22"/>
      <c r="Q89" s="22"/>
      <c r="R89" s="22"/>
      <c r="T89" s="22"/>
      <c r="U89" s="22"/>
      <c r="V89" s="22"/>
      <c r="W89" s="22"/>
    </row>
    <row r="90" spans="1:23" s="23" customFormat="1" x14ac:dyDescent="0.25">
      <c r="A90" s="16"/>
      <c r="B90" s="16"/>
      <c r="C90" s="45" t="s">
        <v>71</v>
      </c>
      <c r="D90" s="46"/>
      <c r="E90" s="16"/>
      <c r="F90" s="16"/>
      <c r="G90" s="16"/>
      <c r="H90" s="16"/>
      <c r="I90" s="16"/>
      <c r="J90" s="21"/>
      <c r="K90" s="49" t="s">
        <v>76</v>
      </c>
      <c r="L90" s="50"/>
      <c r="M90" s="50"/>
      <c r="N90" s="21"/>
      <c r="O90" s="16"/>
      <c r="P90" s="22"/>
      <c r="Q90" s="22"/>
      <c r="R90" s="22"/>
      <c r="T90" s="22"/>
      <c r="U90" s="22"/>
      <c r="V90" s="22"/>
      <c r="W90" s="22"/>
    </row>
    <row r="91" spans="1:23" s="23" customFormat="1" x14ac:dyDescent="0.25">
      <c r="A91" s="16"/>
      <c r="B91" s="16"/>
      <c r="C91" s="45" t="s">
        <v>77</v>
      </c>
      <c r="D91" s="46"/>
      <c r="E91" s="16"/>
      <c r="F91" s="16"/>
      <c r="G91" s="16"/>
      <c r="H91" s="16"/>
      <c r="I91" s="16"/>
      <c r="J91" s="21"/>
      <c r="K91" s="51"/>
      <c r="L91" s="52"/>
      <c r="M91" s="52"/>
      <c r="N91" s="21"/>
      <c r="O91" s="16"/>
      <c r="P91" s="22"/>
      <c r="Q91" s="22"/>
      <c r="R91" s="22"/>
      <c r="T91" s="22"/>
      <c r="U91" s="22"/>
      <c r="V91" s="22"/>
      <c r="W91" s="22"/>
    </row>
    <row r="92" spans="1:23" s="23" customForma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21"/>
      <c r="K92" s="51"/>
      <c r="L92" s="52"/>
      <c r="M92" s="52"/>
      <c r="N92" s="21"/>
      <c r="O92" s="16"/>
      <c r="P92" s="22"/>
      <c r="Q92" s="22"/>
      <c r="R92" s="22"/>
      <c r="T92" s="22"/>
      <c r="U92" s="22"/>
      <c r="V92" s="22"/>
      <c r="W92" s="22"/>
    </row>
    <row r="93" spans="1:23" s="23" customFormat="1" x14ac:dyDescent="0.25">
      <c r="A93" s="16"/>
      <c r="B93" s="16"/>
      <c r="C93" s="57" t="s">
        <v>72</v>
      </c>
      <c r="D93" s="50"/>
      <c r="E93" s="16"/>
      <c r="F93" s="16"/>
      <c r="G93" s="16"/>
      <c r="H93" s="16"/>
      <c r="I93" s="16"/>
      <c r="J93" s="21"/>
      <c r="K93" s="49" t="s">
        <v>80</v>
      </c>
      <c r="L93" s="50"/>
      <c r="M93" s="50"/>
      <c r="N93" s="21"/>
      <c r="O93" s="16"/>
      <c r="P93" s="22"/>
      <c r="Q93" s="22"/>
      <c r="R93" s="22"/>
      <c r="T93" s="22"/>
      <c r="U93" s="22"/>
      <c r="V93" s="22"/>
      <c r="W93" s="22"/>
    </row>
    <row r="94" spans="1:23" s="23" customFormat="1" x14ac:dyDescent="0.25">
      <c r="A94" s="16"/>
      <c r="B94" s="16"/>
      <c r="C94" s="27"/>
      <c r="D94" s="28"/>
      <c r="E94" s="16"/>
      <c r="F94" s="16"/>
      <c r="G94" s="16"/>
      <c r="H94" s="16"/>
      <c r="I94" s="16"/>
      <c r="J94" s="21"/>
      <c r="K94" s="29"/>
      <c r="L94" s="28"/>
      <c r="M94" s="28"/>
      <c r="N94" s="21"/>
      <c r="O94" s="16"/>
      <c r="P94" s="22"/>
      <c r="Q94" s="22"/>
      <c r="R94" s="22"/>
      <c r="T94" s="22"/>
      <c r="U94" s="22"/>
      <c r="V94" s="22"/>
      <c r="W94" s="22"/>
    </row>
    <row r="95" spans="1:23" s="23" customFormat="1" x14ac:dyDescent="0.25">
      <c r="A95" s="16"/>
      <c r="B95" s="16"/>
      <c r="C95" s="24"/>
      <c r="D95" s="16"/>
      <c r="E95" s="16"/>
      <c r="F95" s="16"/>
      <c r="G95" s="16"/>
      <c r="H95" s="16"/>
      <c r="I95" s="16"/>
      <c r="J95" s="21"/>
      <c r="K95" s="51"/>
      <c r="L95" s="52"/>
      <c r="M95" s="52"/>
      <c r="N95" s="21"/>
      <c r="O95" s="16"/>
      <c r="P95" s="22"/>
      <c r="Q95" s="22"/>
      <c r="R95" s="22"/>
      <c r="T95" s="22"/>
      <c r="U95" s="22"/>
      <c r="V95" s="22"/>
      <c r="W95" s="22"/>
    </row>
    <row r="96" spans="1:23" s="23" customFormat="1" x14ac:dyDescent="0.25">
      <c r="A96" s="16"/>
      <c r="B96" s="16"/>
      <c r="C96" s="55" t="s">
        <v>73</v>
      </c>
      <c r="D96" s="56"/>
      <c r="E96" s="16"/>
      <c r="F96" s="16"/>
      <c r="G96" s="16"/>
      <c r="H96" s="16"/>
      <c r="I96" s="16"/>
      <c r="J96" s="21"/>
      <c r="K96" s="51" t="s">
        <v>73</v>
      </c>
      <c r="L96" s="52"/>
      <c r="M96" s="52"/>
      <c r="N96" s="21"/>
      <c r="O96" s="16"/>
      <c r="P96" s="22"/>
      <c r="Q96" s="22"/>
      <c r="R96" s="22"/>
      <c r="T96" s="22"/>
      <c r="U96" s="22"/>
      <c r="V96" s="22"/>
      <c r="W96" s="22"/>
    </row>
    <row r="97" spans="1:23" s="23" customFormat="1" x14ac:dyDescent="0.25">
      <c r="A97" s="16"/>
      <c r="B97" s="16"/>
      <c r="C97" s="45" t="s">
        <v>74</v>
      </c>
      <c r="D97" s="46"/>
      <c r="E97" s="16"/>
      <c r="F97" s="16"/>
      <c r="G97" s="16"/>
      <c r="H97" s="16"/>
      <c r="I97" s="16"/>
      <c r="J97" s="21"/>
      <c r="K97" s="51" t="s">
        <v>81</v>
      </c>
      <c r="L97" s="52"/>
      <c r="M97" s="52"/>
      <c r="N97" s="21"/>
      <c r="O97" s="16"/>
      <c r="P97" s="22"/>
      <c r="Q97" s="22"/>
      <c r="R97" s="22"/>
      <c r="T97" s="22"/>
      <c r="U97" s="22"/>
      <c r="V97" s="22"/>
      <c r="W97" s="22"/>
    </row>
    <row r="98" spans="1:23" s="23" customFormat="1" x14ac:dyDescent="0.25">
      <c r="A98" s="16"/>
      <c r="B98" s="16"/>
      <c r="C98" s="25"/>
      <c r="D98" s="16"/>
      <c r="E98" s="16"/>
      <c r="F98" s="16"/>
      <c r="G98" s="16"/>
      <c r="H98" s="16"/>
      <c r="I98" s="16"/>
      <c r="J98" s="21"/>
      <c r="K98" s="51"/>
      <c r="L98" s="52"/>
      <c r="M98" s="52"/>
      <c r="N98" s="21"/>
      <c r="O98" s="16"/>
      <c r="P98" s="22"/>
      <c r="Q98" s="22"/>
      <c r="R98" s="22"/>
      <c r="T98" s="22"/>
      <c r="U98" s="22"/>
      <c r="V98" s="22"/>
      <c r="W98" s="22"/>
    </row>
    <row r="99" spans="1:23" s="23" customFormat="1" x14ac:dyDescent="0.25">
      <c r="A99" s="16"/>
      <c r="B99" s="16"/>
      <c r="C99" s="42" t="s">
        <v>75</v>
      </c>
      <c r="D99" s="43"/>
      <c r="E99" s="44"/>
      <c r="F99" s="16"/>
      <c r="G99" s="16"/>
      <c r="H99" s="16"/>
      <c r="I99" s="16"/>
      <c r="J99" s="21"/>
      <c r="K99" s="49" t="s">
        <v>82</v>
      </c>
      <c r="L99" s="50"/>
      <c r="M99" s="50"/>
      <c r="N99" s="21"/>
      <c r="O99" s="16"/>
      <c r="P99" s="22"/>
      <c r="Q99" s="22"/>
      <c r="R99" s="22"/>
      <c r="T99" s="22"/>
      <c r="U99" s="22"/>
      <c r="V99" s="22"/>
      <c r="W99" s="22"/>
    </row>
  </sheetData>
  <mergeCells count="23">
    <mergeCell ref="C88:D88"/>
    <mergeCell ref="C93:D93"/>
    <mergeCell ref="C96:D96"/>
    <mergeCell ref="J5:O5"/>
    <mergeCell ref="L1:O1"/>
    <mergeCell ref="K2:O2"/>
    <mergeCell ref="A4:O4"/>
    <mergeCell ref="C99:E99"/>
    <mergeCell ref="C97:D97"/>
    <mergeCell ref="K88:M88"/>
    <mergeCell ref="K89:M89"/>
    <mergeCell ref="K90:M90"/>
    <mergeCell ref="K91:M91"/>
    <mergeCell ref="K92:M92"/>
    <mergeCell ref="K93:M93"/>
    <mergeCell ref="K95:M95"/>
    <mergeCell ref="K96:M96"/>
    <mergeCell ref="K97:M97"/>
    <mergeCell ref="K98:M98"/>
    <mergeCell ref="K99:M99"/>
    <mergeCell ref="C89:E89"/>
    <mergeCell ref="C90:D90"/>
    <mergeCell ref="C91:D91"/>
  </mergeCells>
  <pageMargins left="0.11811023622047245" right="0.19685039370078741" top="0.35433070866141736" bottom="0.35433070866141736" header="0.31496062992125984" footer="0.31496062992125984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Шилов Анатолий</dc:creator>
  <cp:lastModifiedBy>Andrey A</cp:lastModifiedBy>
  <cp:lastPrinted>2023-11-07T10:58:26Z</cp:lastPrinted>
  <dcterms:created xsi:type="dcterms:W3CDTF">2023-08-31T10:27:39Z</dcterms:created>
  <dcterms:modified xsi:type="dcterms:W3CDTF">2023-12-05T12:58:09Z</dcterms:modified>
</cp:coreProperties>
</file>