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bookViews>
    <workbookView xWindow="-120" yWindow="-120" windowWidth="29040" windowHeight="15990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N182" i="1" l="1"/>
  <c r="N134" i="1"/>
  <c r="N177" i="1"/>
  <c r="N176" i="1"/>
  <c r="N17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1" i="1"/>
  <c r="D4" i="1"/>
  <c r="I153" i="1" l="1"/>
  <c r="I56" i="1"/>
  <c r="I176" i="1" l="1"/>
  <c r="I177" i="1"/>
  <c r="I178" i="1"/>
  <c r="I180" i="1"/>
  <c r="I181" i="1"/>
  <c r="I182" i="1"/>
  <c r="I183" i="1"/>
  <c r="I184" i="1"/>
  <c r="I175" i="1"/>
  <c r="I36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9" i="1"/>
  <c r="I150" i="1"/>
  <c r="I151" i="1"/>
  <c r="I152" i="1"/>
  <c r="I154" i="1"/>
  <c r="I155" i="1"/>
  <c r="I156" i="1"/>
  <c r="I157" i="1"/>
  <c r="I158" i="1"/>
  <c r="I159" i="1"/>
  <c r="I160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I5" i="1"/>
  <c r="I3" i="1"/>
</calcChain>
</file>

<file path=xl/sharedStrings.xml><?xml version="1.0" encoding="utf-8"?>
<sst xmlns="http://schemas.openxmlformats.org/spreadsheetml/2006/main" count="846" uniqueCount="408">
  <si>
    <t xml:space="preserve">АС-DC преобразователь AME30-24SMAZ</t>
  </si>
  <si>
    <t xml:space="preserve">ADG451BRUZ</t>
  </si>
  <si>
    <t xml:space="preserve">AD8614ARTZ</t>
  </si>
  <si>
    <t xml:space="preserve">AD9945KCP</t>
  </si>
  <si>
    <t xml:space="preserve">ICX429ALL</t>
  </si>
  <si>
    <t xml:space="preserve">ICX429AKL</t>
  </si>
  <si>
    <t xml:space="preserve">MC78L15ABD </t>
  </si>
  <si>
    <t xml:space="preserve">74ACT04MTC</t>
  </si>
  <si>
    <t xml:space="preserve">ADV7127KRUZ140</t>
  </si>
  <si>
    <t xml:space="preserve">AD8051ARTZ</t>
  </si>
  <si>
    <t xml:space="preserve">ATSAM4S16CA-AU</t>
  </si>
  <si>
    <t xml:space="preserve">EPCS4SI8N</t>
  </si>
  <si>
    <t xml:space="preserve">EP3C10E144I7N</t>
  </si>
  <si>
    <t xml:space="preserve">FM24CL16B-G</t>
  </si>
  <si>
    <t xml:space="preserve">FM25W256-GTR</t>
  </si>
  <si>
    <t xml:space="preserve">LTC3407AEDD</t>
  </si>
  <si>
    <t xml:space="preserve">LT3502AEDC</t>
  </si>
  <si>
    <t xml:space="preserve">LTC3250ES6-1.2</t>
  </si>
  <si>
    <t xml:space="preserve">LTC3560IS6</t>
  </si>
  <si>
    <t xml:space="preserve">MAX3362EKA-T </t>
  </si>
  <si>
    <t xml:space="preserve">ADM202EARN</t>
  </si>
  <si>
    <t xml:space="preserve">SPX1117M3-L-3-3</t>
  </si>
  <si>
    <t xml:space="preserve">20IMX4-05-8K</t>
  </si>
  <si>
    <t xml:space="preserve">ADM708SARZ</t>
  </si>
  <si>
    <t xml:space="preserve">ADM708AR</t>
  </si>
  <si>
    <t xml:space="preserve">AD8115ASTZ</t>
  </si>
  <si>
    <t xml:space="preserve">AT89S8253-24AU</t>
  </si>
  <si>
    <t xml:space="preserve">ADV7171KSZ</t>
  </si>
  <si>
    <t xml:space="preserve">AS6C8008-55ZIN </t>
  </si>
  <si>
    <t xml:space="preserve">EP1C12Q240I7N</t>
  </si>
  <si>
    <t xml:space="preserve">CHB50-24S05</t>
  </si>
  <si>
    <t xml:space="preserve">DS1307Z</t>
  </si>
  <si>
    <t xml:space="preserve">AD5621AKSZ</t>
  </si>
  <si>
    <t xml:space="preserve">AD8041ARZ</t>
  </si>
  <si>
    <t xml:space="preserve">AD7276AUJZ</t>
  </si>
  <si>
    <t xml:space="preserve">AD9214BRS-105</t>
  </si>
  <si>
    <t xml:space="preserve">ADV212BBCZ-115 </t>
  </si>
  <si>
    <t xml:space="preserve">ADM3101EARQZ </t>
  </si>
  <si>
    <t xml:space="preserve">AS7C316098А-10TIN</t>
  </si>
  <si>
    <t xml:space="preserve">EP3C16Q240C8N</t>
  </si>
  <si>
    <t xml:space="preserve">H11L1MV</t>
  </si>
  <si>
    <t xml:space="preserve">SAA7113H </t>
  </si>
  <si>
    <t xml:space="preserve">Диод Шоттки PMEG4005AEA </t>
  </si>
  <si>
    <t xml:space="preserve">Диод Шоттки 10BQ040</t>
  </si>
  <si>
    <t xml:space="preserve">Диод Шоттки 30BQ040</t>
  </si>
  <si>
    <t xml:space="preserve">Диодная сборка BAV99(SOT23)</t>
  </si>
  <si>
    <t xml:space="preserve">Индикатор единичный LA03W/G</t>
  </si>
  <si>
    <t xml:space="preserve">Диод BAT46WJ</t>
  </si>
  <si>
    <t xml:space="preserve">Дроссель CM32-1R0K </t>
  </si>
  <si>
    <t xml:space="preserve">Дроссель B82442A1103K000 </t>
  </si>
  <si>
    <t xml:space="preserve">Дроссель LQH32CN4R7M23</t>
  </si>
  <si>
    <t xml:space="preserve">Дроссель HC9-100R (10 мкГн)</t>
  </si>
  <si>
    <t xml:space="preserve">Дроссель СDRH8D43NP-4R7N</t>
  </si>
  <si>
    <t xml:space="preserve">Транзистор RJK0651 DPB</t>
  </si>
  <si>
    <t xml:space="preserve">0402-X7R-16В-0,1 мкФ±10% </t>
  </si>
  <si>
    <t xml:space="preserve">0402-X5R-10B-0,1 мкф</t>
  </si>
  <si>
    <t xml:space="preserve">0603-COG-50B-5,1 пф</t>
  </si>
  <si>
    <t xml:space="preserve">0603-COG-50B-20 пф</t>
  </si>
  <si>
    <t xml:space="preserve">0603-X7R-16B-220 пф</t>
  </si>
  <si>
    <t xml:space="preserve">0603-COG-50B-680 пф</t>
  </si>
  <si>
    <t xml:space="preserve">0603-COG-50B-6800 пф</t>
  </si>
  <si>
    <t xml:space="preserve">0603-X7R-16B-6800 пф</t>
  </si>
  <si>
    <t xml:space="preserve">0603-X7R-50B-0,01 мкф</t>
  </si>
  <si>
    <t xml:space="preserve">0603-X7R-16B-0,1 мкф</t>
  </si>
  <si>
    <t xml:space="preserve">0603-X7R-10B-1 мкф</t>
  </si>
  <si>
    <t xml:space="preserve">0603-X7R-16B-1 мкф</t>
  </si>
  <si>
    <t xml:space="preserve">0805-X7R-25B-0,15 мкФ</t>
  </si>
  <si>
    <t xml:space="preserve">0805-X7R-50B-0,15 мкФ</t>
  </si>
  <si>
    <t xml:space="preserve">0805-X7R-16B-2,2 мкФ</t>
  </si>
  <si>
    <t xml:space="preserve">0805-X7R-16B-10 мкФ</t>
  </si>
  <si>
    <t xml:space="preserve">1206-X7R-200B-0,022 мкф</t>
  </si>
  <si>
    <t xml:space="preserve">1210-X7R-16B-10 мкф</t>
  </si>
  <si>
    <t xml:space="preserve">1210-X7R-50B-10 мкФ</t>
  </si>
  <si>
    <t xml:space="preserve">1812-Y5V-25B-22 мкф</t>
  </si>
  <si>
    <t xml:space="preserve">СС0805-X7R-25В-0,47 мкФ-10%</t>
  </si>
  <si>
    <t xml:space="preserve">СС0805-X7R-50В-0,1 мкФ-10%</t>
  </si>
  <si>
    <t xml:space="preserve">CC0805-X7R-50В-0,022мкФ±10%</t>
  </si>
  <si>
    <t xml:space="preserve">CC0805-X7R-50 В-0,01 мкФ±10%</t>
  </si>
  <si>
    <t xml:space="preserve">CC1206-X7R-100В-0,1мкФ±10% </t>
  </si>
  <si>
    <t xml:space="preserve">СС1210-X7R-63В-10 мкФ-10%</t>
  </si>
  <si>
    <t xml:space="preserve">0603-5,1 Ом±5% </t>
  </si>
  <si>
    <t xml:space="preserve">0603-15 Ом±5%</t>
  </si>
  <si>
    <t xml:space="preserve">0603-33 Ом±5%</t>
  </si>
  <si>
    <t xml:space="preserve">0603-75 Ом±5%</t>
  </si>
  <si>
    <t xml:space="preserve">0603-130 Ом±1%</t>
  </si>
  <si>
    <t xml:space="preserve">0603-300 Ом±5%</t>
  </si>
  <si>
    <t xml:space="preserve">0603-510 Ом±1%</t>
  </si>
  <si>
    <t xml:space="preserve">0603-1 кОм±1%</t>
  </si>
  <si>
    <t xml:space="preserve">0603-1 кОм±5%</t>
  </si>
  <si>
    <t xml:space="preserve">0603-1,5 кОм±5%</t>
  </si>
  <si>
    <t xml:space="preserve">0603-2 кОм±1%</t>
  </si>
  <si>
    <t xml:space="preserve">0603-3 кОм±5%</t>
  </si>
  <si>
    <t xml:space="preserve">0603-5,1 кОм±1%</t>
  </si>
  <si>
    <t xml:space="preserve">0603-5,1 кОм±5%</t>
  </si>
  <si>
    <t xml:space="preserve">0603-6,8кОм±5%</t>
  </si>
  <si>
    <t xml:space="preserve">0603-9,1 кОм±1%</t>
  </si>
  <si>
    <t xml:space="preserve">0603-10 кОм±1%</t>
  </si>
  <si>
    <t xml:space="preserve">0603-10 кОм±5%</t>
  </si>
  <si>
    <t xml:space="preserve">0603-30 кОм±1%</t>
  </si>
  <si>
    <t xml:space="preserve">0603-47 кОм±1%</t>
  </si>
  <si>
    <t xml:space="preserve">0603-82 кОм±5%</t>
  </si>
  <si>
    <t xml:space="preserve">0603-1 МОм±5%</t>
  </si>
  <si>
    <t xml:space="preserve">0805-18 Ом±1%</t>
  </si>
  <si>
    <t xml:space="preserve">0805-56 Ом±1%</t>
  </si>
  <si>
    <t xml:space="preserve">0805-75 Ом±1%</t>
  </si>
  <si>
    <t xml:space="preserve">0805-150 Ом±1%</t>
  </si>
  <si>
    <t xml:space="preserve">0805-150 Ом±5%</t>
  </si>
  <si>
    <t xml:space="preserve">0805-360 Ом±5%</t>
  </si>
  <si>
    <t xml:space="preserve">0805-560 Ом±1%</t>
  </si>
  <si>
    <t xml:space="preserve">0805-2 кОм±1%</t>
  </si>
  <si>
    <t xml:space="preserve">0805-3 кОм±1%</t>
  </si>
  <si>
    <t xml:space="preserve">0805-3 кОм±5%</t>
  </si>
  <si>
    <t xml:space="preserve">0805-5,1 кОм±1%</t>
  </si>
  <si>
    <t xml:space="preserve">0805-5,1 кОм±5%</t>
  </si>
  <si>
    <t xml:space="preserve">0805-5,6 кОм±1%</t>
  </si>
  <si>
    <t xml:space="preserve">0805-10 кОм±5%</t>
  </si>
  <si>
    <t xml:space="preserve">0805-15 кОм±1%</t>
  </si>
  <si>
    <t xml:space="preserve">0805-20 кОм±5%</t>
  </si>
  <si>
    <t xml:space="preserve">0805-47 кОм±1%</t>
  </si>
  <si>
    <t xml:space="preserve">1206-240 Ом±5%</t>
  </si>
  <si>
    <t xml:space="preserve">1206-200 кОм±5%</t>
  </si>
  <si>
    <t xml:space="preserve">3224W-1-204E Top Adjust (200кОм)</t>
  </si>
  <si>
    <t xml:space="preserve">3224W-1-104E Top Adjust (100кОм)</t>
  </si>
  <si>
    <t xml:space="preserve">PMR18EZPFV3L00</t>
  </si>
  <si>
    <t xml:space="preserve">PMR18EZPFV4L00</t>
  </si>
  <si>
    <t xml:space="preserve">FC4L64 R050 FER</t>
  </si>
  <si>
    <t xml:space="preserve">1206-10 кОм±5%</t>
  </si>
  <si>
    <t xml:space="preserve">1206-75 Ом±5%</t>
  </si>
  <si>
    <t xml:space="preserve">0805-33 Ом±5%</t>
  </si>
  <si>
    <t xml:space="preserve">0805-390 Ом±5%</t>
  </si>
  <si>
    <t xml:space="preserve">0805-10 кОм±1%</t>
  </si>
  <si>
    <t xml:space="preserve">Вилка ВН-10-G</t>
  </si>
  <si>
    <t xml:space="preserve">Розетка PHU-3</t>
  </si>
  <si>
    <t xml:space="preserve">Розетка 163-156N-I-E</t>
  </si>
  <si>
    <t xml:space="preserve">Розетка ТС0-173977-4</t>
  </si>
  <si>
    <t xml:space="preserve">Розетка МХ-51021-0400</t>
  </si>
  <si>
    <t xml:space="preserve">Розетка PHD10H-H</t>
  </si>
  <si>
    <t xml:space="preserve">Розетка VHR-2N</t>
  </si>
  <si>
    <t xml:space="preserve">Розетка VHR-4N</t>
  </si>
  <si>
    <t xml:space="preserve">Контакт KLS1-XA1-2.00-T</t>
  </si>
  <si>
    <t xml:space="preserve">Вилка PWL2-02</t>
  </si>
  <si>
    <t xml:space="preserve">Вилка PWL2-04</t>
  </si>
  <si>
    <t xml:space="preserve">Сборка кабельная (Molex Ltd 15134-0403)</t>
  </si>
  <si>
    <t xml:space="preserve">Вилка 0-0292161-4(43-856-21 ELFA)</t>
  </si>
  <si>
    <t xml:space="preserve">Вилка MOLEX 53047-0410 (с контактами)</t>
  </si>
  <si>
    <t xml:space="preserve">Вилка DIN 41 612C/2-64M   № 09 03 164 6921</t>
  </si>
  <si>
    <t xml:space="preserve">Розетка DIN 41 612C            № 09 03 296 6825</t>
  </si>
  <si>
    <t xml:space="preserve">Розетка DIN 41 612Н            № 09 06 215 2890</t>
  </si>
  <si>
    <t xml:space="preserve">Вилка PW10-6-M</t>
  </si>
  <si>
    <t xml:space="preserve">Гнезда на плату BLR-1-025-Z</t>
  </si>
  <si>
    <t xml:space="preserve">Штыри на плату SLR-1-050-G</t>
  </si>
  <si>
    <t xml:space="preserve">Клемник DG300-7.5-02P-12</t>
  </si>
  <si>
    <t xml:space="preserve">Контакты 0500588000 Molex</t>
  </si>
  <si>
    <t xml:space="preserve">SG8002DC-11.0592M PTB</t>
  </si>
  <si>
    <t xml:space="preserve">SG8002JF-15.0000M-PCB</t>
  </si>
  <si>
    <t xml:space="preserve">SG8002JF-22.1184M-PCB</t>
  </si>
  <si>
    <t xml:space="preserve">SG8002JF-24.5760M-PCB</t>
  </si>
  <si>
    <t xml:space="preserve">SG8002JF-108.0000M-PCB</t>
  </si>
  <si>
    <t xml:space="preserve">SG8002JF-113.5000M-PCB</t>
  </si>
  <si>
    <t xml:space="preserve">SG8002JF-120.0000M-PCB</t>
  </si>
  <si>
    <t xml:space="preserve">Резонатор кварцевый DT-38 32.768kHz </t>
  </si>
  <si>
    <t xml:space="preserve">Розетка 5058-03 Molex</t>
  </si>
  <si>
    <t xml:space="preserve">Розетка 5195-02 Molex</t>
  </si>
  <si>
    <t xml:space="preserve">Контакт 2478 Molex</t>
  </si>
  <si>
    <t xml:space="preserve">Контакт 5194 (08-70-1030) Molex</t>
  </si>
  <si>
    <t xml:space="preserve">Кол-во для испытаний, шт.</t>
  </si>
  <si>
    <t xml:space="preserve">Кол-во в одном изделии, шт.</t>
  </si>
  <si>
    <t xml:space="preserve"> Кол-во 
в двух изделиях, шт.</t>
  </si>
  <si>
    <t xml:space="preserve">1210-X5R-35В-10 мкФ 
(10uF-1210-X7R-35V-10%)</t>
  </si>
  <si>
    <t xml:space="preserve">Контакт SVH-21T-P1.1 
для розеток VHR-2N и VHR-4N</t>
  </si>
  <si>
    <t xml:space="preserve">№</t>
  </si>
  <si>
    <t xml:space="preserve">Наименование</t>
  </si>
  <si>
    <t xml:space="preserve">Производитель</t>
  </si>
  <si>
    <t xml:space="preserve">Кол-во</t>
  </si>
  <si>
    <t xml:space="preserve">Цена руб. за 1 шт. с НДС</t>
  </si>
  <si>
    <t xml:space="preserve">Срок поставки</t>
  </si>
  <si>
    <t xml:space="preserve">Комментарии</t>
  </si>
  <si>
    <t xml:space="preserve">AME30-24SMAZ</t>
  </si>
  <si>
    <t xml:space="preserve">AIMTEC</t>
  </si>
  <si>
    <t xml:space="preserve">2-3 недели</t>
  </si>
  <si>
    <t xml:space="preserve">CXD1267AN</t>
  </si>
  <si>
    <t xml:space="preserve">onsemi</t>
  </si>
  <si>
    <t xml:space="preserve">6-8 недель</t>
  </si>
  <si>
    <t xml:space="preserve">Infineon Technologies</t>
  </si>
  <si>
    <t xml:space="preserve">MaxLinear</t>
  </si>
  <si>
    <t xml:space="preserve">Alliance Memory</t>
  </si>
  <si>
    <t xml:space="preserve">Cincon Electronics</t>
  </si>
  <si>
    <t xml:space="preserve">Maxim</t>
  </si>
  <si>
    <t xml:space="preserve">AS7C316098A-10TIN</t>
  </si>
  <si>
    <t xml:space="preserve">H11L1M</t>
  </si>
  <si>
    <t xml:space="preserve">PMEG4005AEA </t>
  </si>
  <si>
    <t xml:space="preserve">10BQ040</t>
  </si>
  <si>
    <t xml:space="preserve">30BQ040</t>
  </si>
  <si>
    <t xml:space="preserve">B82442A1103K000</t>
  </si>
  <si>
    <t xml:space="preserve">LQH32CN4R7M23</t>
  </si>
  <si>
    <t xml:space="preserve">Nexperia</t>
  </si>
  <si>
    <t xml:space="preserve">SMC Diode Solutions</t>
  </si>
  <si>
    <t xml:space="preserve">BAV99</t>
  </si>
  <si>
    <t xml:space="preserve">LA03W/G</t>
  </si>
  <si>
    <t xml:space="preserve">Brown Bear</t>
  </si>
  <si>
    <r>
      <t xml:space="preserve">BAT46WJ</t>
    </r>
    <r>
      <rPr>
        <sz val="11"/>
        <color rgb="FFFF0000"/>
        <rFont val="Calibri"/>
        <family val="2"/>
        <charset val="204"/>
        <scheme val="minor"/>
      </rPr>
      <t xml:space="preserve">.115</t>
    </r>
  </si>
  <si>
    <t xml:space="preserve">TDK</t>
  </si>
  <si>
    <t xml:space="preserve">Murata</t>
  </si>
  <si>
    <t xml:space="preserve">Eaton Bussmann	</t>
  </si>
  <si>
    <r>
      <t xml:space="preserve">CDRH8D43NP-4R7N</t>
    </r>
    <r>
      <rPr>
        <sz val="11"/>
        <color rgb="FFFF0000"/>
        <rFont val="Calibri"/>
        <family val="2"/>
        <charset val="204"/>
        <scheme val="minor"/>
      </rPr>
      <t xml:space="preserve">C</t>
    </r>
  </si>
  <si>
    <t xml:space="preserve">Sumida</t>
  </si>
  <si>
    <t xml:space="preserve">Renesas Electronics</t>
  </si>
  <si>
    <r>
      <t xml:space="preserve">RJK0651DPB</t>
    </r>
    <r>
      <rPr>
        <sz val="11"/>
        <color rgb="FFFF0000"/>
        <rFont val="Calibri"/>
        <family val="2"/>
        <charset val="204"/>
        <scheme val="minor"/>
      </rPr>
      <t xml:space="preserve">-00#J5</t>
    </r>
  </si>
  <si>
    <t xml:space="preserve">GRM152R61A104KE19D</t>
  </si>
  <si>
    <t xml:space="preserve">C0603C519K5GACTU</t>
  </si>
  <si>
    <t xml:space="preserve">KEMET</t>
  </si>
  <si>
    <t xml:space="preserve">C0603C200K5GACTU</t>
  </si>
  <si>
    <t xml:space="preserve">CC0603KRX7R7BB221</t>
  </si>
  <si>
    <t xml:space="preserve">YAGEO</t>
  </si>
  <si>
    <t xml:space="preserve">C0603C681K5GAC7867</t>
  </si>
  <si>
    <t xml:space="preserve">C0603C682K5GEC7867</t>
  </si>
  <si>
    <t xml:space="preserve">C0603C682K4RACTU</t>
  </si>
  <si>
    <t xml:space="preserve">GCD188R71H103KA01D</t>
  </si>
  <si>
    <t xml:space="preserve">GCM188R71C104KA37D</t>
  </si>
  <si>
    <t xml:space="preserve">GRM188R71A105KA61D</t>
  </si>
  <si>
    <t xml:space="preserve">GRM188R71C105KE15D</t>
  </si>
  <si>
    <t xml:space="preserve">GRM21BR71E154KA01L</t>
  </si>
  <si>
    <t xml:space="preserve">GRM21BR71H154KA01L</t>
  </si>
  <si>
    <t xml:space="preserve">GCJ21BR71C225KA13L</t>
  </si>
  <si>
    <t xml:space="preserve">CL21B106KOQNNNF</t>
  </si>
  <si>
    <t xml:space="preserve">Samsung</t>
  </si>
  <si>
    <t xml:space="preserve">CC1206KKX7RABB223</t>
  </si>
  <si>
    <t xml:space="preserve">GRM32DR71C106KA01K</t>
  </si>
  <si>
    <t xml:space="preserve">GRM32ER6YA106KA12L</t>
  </si>
  <si>
    <t xml:space="preserve">GRM32ER71H106KA12L</t>
  </si>
  <si>
    <t xml:space="preserve">CC0805KKX7R8BB474</t>
  </si>
  <si>
    <t xml:space="preserve">CC0805KRX7R9BB104</t>
  </si>
  <si>
    <t xml:space="preserve">CC0805KRX7R9BB223</t>
  </si>
  <si>
    <t xml:space="preserve">CC0805KRX7R9BB103</t>
  </si>
  <si>
    <t xml:space="preserve">CC1206KKX7R0BB104</t>
  </si>
  <si>
    <t xml:space="preserve">GRM32ER71J106KA12L</t>
  </si>
  <si>
    <t xml:space="preserve">RC0603JR-075R1L</t>
  </si>
  <si>
    <t xml:space="preserve">RC0603JR-0715RL</t>
  </si>
  <si>
    <t xml:space="preserve">RC0603JR-0733RL</t>
  </si>
  <si>
    <t xml:space="preserve">RC0603JR-0775RL</t>
  </si>
  <si>
    <t xml:space="preserve">RC0603JR-07300RL</t>
  </si>
  <si>
    <t xml:space="preserve">RC0603FR-07130R</t>
  </si>
  <si>
    <t xml:space="preserve">RC0603FR-07510RL</t>
  </si>
  <si>
    <t xml:space="preserve">RC0603FR-071KL</t>
  </si>
  <si>
    <t xml:space="preserve">RC0603JR-071KL</t>
  </si>
  <si>
    <t xml:space="preserve">RC0603JR-071K5L</t>
  </si>
  <si>
    <t xml:space="preserve">RC0603FR-072KL</t>
  </si>
  <si>
    <t xml:space="preserve">RC0603JR-073KL</t>
  </si>
  <si>
    <t xml:space="preserve">RC0603FR-075K1L</t>
  </si>
  <si>
    <t xml:space="preserve">RC0603JR-075K1L</t>
  </si>
  <si>
    <t xml:space="preserve">RC0805JR-075K1L</t>
  </si>
  <si>
    <t xml:space="preserve">RC0603JR-076K8L</t>
  </si>
  <si>
    <t xml:space="preserve">RC0603FR-079K1L</t>
  </si>
  <si>
    <t xml:space="preserve">RC0603FR-0710KL</t>
  </si>
  <si>
    <t xml:space="preserve">	RC0603JR-0710KL</t>
  </si>
  <si>
    <t xml:space="preserve">RC0805JR-0710KL</t>
  </si>
  <si>
    <t xml:space="preserve">RC0603FR-0730KL</t>
  </si>
  <si>
    <t xml:space="preserve">RC0603FR-0747KL</t>
  </si>
  <si>
    <t xml:space="preserve">RC0805FR-0747KL</t>
  </si>
  <si>
    <t xml:space="preserve">RC0603JR-0782KL</t>
  </si>
  <si>
    <t xml:space="preserve">RC0603JR-071ML</t>
  </si>
  <si>
    <t xml:space="preserve">RC0805FR-0718RL</t>
  </si>
  <si>
    <t xml:space="preserve">RC0805FR-0756RL</t>
  </si>
  <si>
    <t xml:space="preserve">RC0805FR-0775RL</t>
  </si>
  <si>
    <t xml:space="preserve">RC0805FR-07150RL</t>
  </si>
  <si>
    <t xml:space="preserve">RC0805JR-07150RL</t>
  </si>
  <si>
    <t xml:space="preserve">RC0805JR-07360RL</t>
  </si>
  <si>
    <t xml:space="preserve">RC0805FR-07560RL</t>
  </si>
  <si>
    <t xml:space="preserve">RC0805FR-072KL</t>
  </si>
  <si>
    <t xml:space="preserve">RC0805JR-073KL</t>
  </si>
  <si>
    <t xml:space="preserve">RC0805FR-073KL</t>
  </si>
  <si>
    <t xml:space="preserve">RC0805FR-075K1L</t>
  </si>
  <si>
    <t xml:space="preserve">RC0805FR-075K6L</t>
  </si>
  <si>
    <t xml:space="preserve">RC1206JR-0710KL</t>
  </si>
  <si>
    <t xml:space="preserve">RC0805FR-0715KL</t>
  </si>
  <si>
    <t xml:space="preserve">RC0805JR-0720KL</t>
  </si>
  <si>
    <t xml:space="preserve">RC1206JR-07240RL</t>
  </si>
  <si>
    <t xml:space="preserve">RC1206JR-07200KL</t>
  </si>
  <si>
    <t xml:space="preserve">3224W-1-204E</t>
  </si>
  <si>
    <t xml:space="preserve">3224W-1-104E</t>
  </si>
  <si>
    <t xml:space="preserve">Bourns</t>
  </si>
  <si>
    <t xml:space="preserve">ROHM Semiconductor</t>
  </si>
  <si>
    <t xml:space="preserve">FC4L64R050FER</t>
  </si>
  <si>
    <t xml:space="preserve">Ohmite Mfg</t>
  </si>
  <si>
    <t xml:space="preserve">RC1206JR-0775RL</t>
  </si>
  <si>
    <t xml:space="preserve">RC0805JR-0733RL</t>
  </si>
  <si>
    <t xml:space="preserve">RC0805JR-07390RL</t>
  </si>
  <si>
    <t xml:space="preserve">RC0805FR-0710KL</t>
  </si>
  <si>
    <t xml:space="preserve">ВН-10</t>
  </si>
  <si>
    <t xml:space="preserve">Connfly</t>
  </si>
  <si>
    <t xml:space="preserve">PHU-3</t>
  </si>
  <si>
    <t xml:space="preserve">PWL2-02</t>
  </si>
  <si>
    <t xml:space="preserve">PWL2-04</t>
  </si>
  <si>
    <t xml:space="preserve">51021-0400</t>
  </si>
  <si>
    <t xml:space="preserve">Molex</t>
  </si>
  <si>
    <t xml:space="preserve">VHR-2N</t>
  </si>
  <si>
    <t xml:space="preserve">JST</t>
  </si>
  <si>
    <t xml:space="preserve">VHR-4N</t>
  </si>
  <si>
    <t xml:space="preserve">PW10-6-M</t>
  </si>
  <si>
    <t xml:space="preserve">DG300-7.5-02P-12</t>
  </si>
  <si>
    <t xml:space="preserve">SVH-21T-P1.1 </t>
  </si>
  <si>
    <t xml:space="preserve">15134-0403</t>
  </si>
  <si>
    <t xml:space="preserve">Harting</t>
  </si>
  <si>
    <t xml:space="preserve">Hsm</t>
  </si>
  <si>
    <t xml:space="preserve">Degson</t>
  </si>
  <si>
    <t xml:space="preserve">DT38-32.768 KHz</t>
  </si>
  <si>
    <t xml:space="preserve">KDS</t>
  </si>
  <si>
    <t xml:space="preserve">08-70-1030</t>
  </si>
  <si>
    <t xml:space="preserve">08-50-0106</t>
  </si>
  <si>
    <t xml:space="preserve">Блок питания PS-05-12</t>
  </si>
  <si>
    <t xml:space="preserve">Источник питания AC/DC CCB200PS28</t>
  </si>
  <si>
    <t xml:space="preserve">Блок питания МАХ 124 (13100-105)</t>
  </si>
  <si>
    <t xml:space="preserve">Батарея литиевая CR-2320</t>
  </si>
  <si>
    <t xml:space="preserve">Объектив LMVZ41A-HR </t>
  </si>
  <si>
    <t xml:space="preserve">SDXC Card 128Gb Class 10 San Disk Extreme Pro 170/90 MB/s</t>
  </si>
  <si>
    <t xml:space="preserve">SD Card Connector X_SDJMF-0T901B000 (DM1B-DSF-PEJ)</t>
  </si>
  <si>
    <t xml:space="preserve">Авт. выключатель 2п 6А C S202 6 кА (2CDS252001R0064)</t>
  </si>
  <si>
    <t xml:space="preserve">PS-05-12</t>
  </si>
  <si>
    <t xml:space="preserve">MEAN WELL</t>
  </si>
  <si>
    <t xml:space="preserve">CCB200PS28</t>
  </si>
  <si>
    <t xml:space="preserve">XP Power</t>
  </si>
  <si>
    <t xml:space="preserve">BHX1-2325-SM</t>
  </si>
  <si>
    <t xml:space="preserve">MPD</t>
  </si>
  <si>
    <t xml:space="preserve">Бокс батареи CR 2325/1 (BH908T батарейный отсек для 1 элемента CR2320)</t>
  </si>
  <si>
    <t xml:space="preserve">CR-2320</t>
  </si>
  <si>
    <t xml:space="preserve">Varta</t>
  </si>
  <si>
    <t xml:space="preserve">DM1B-DSF-PEJ(92)</t>
  </si>
  <si>
    <t xml:space="preserve">Hirose Electric</t>
  </si>
  <si>
    <t xml:space="preserve">2CDS252001R0064</t>
  </si>
  <si>
    <t xml:space="preserve">ABB</t>
  </si>
  <si>
    <t xml:space="preserve">ADG451BRUZ-REEL7</t>
  </si>
  <si>
    <t xml:space="preserve">AD8614ARTZ-REEL7</t>
  </si>
  <si>
    <t xml:space="preserve">AD5621AKSZ-REEL7</t>
  </si>
  <si>
    <t xml:space="preserve">Analog Devices</t>
  </si>
  <si>
    <t xml:space="preserve">AD9945KCPZRL7</t>
  </si>
  <si>
    <t xml:space="preserve">AD8051ARTZ-REEL</t>
  </si>
  <si>
    <t xml:space="preserve">Microchip</t>
  </si>
  <si>
    <t xml:space="preserve">Altera</t>
  </si>
  <si>
    <t xml:space="preserve">MAX3362EKA+T</t>
  </si>
  <si>
    <t xml:space="preserve">ADM202EARNZ-REEL7</t>
  </si>
  <si>
    <t xml:space="preserve">LTC3407AEDD#TRPBF</t>
  </si>
  <si>
    <t xml:space="preserve">LTC3250ES6-1.2#TRPBF</t>
  </si>
  <si>
    <t xml:space="preserve">ADM3101EARQZ</t>
  </si>
  <si>
    <t xml:space="preserve">SAA7113H</t>
  </si>
  <si>
    <t xml:space="preserve">ADM708ARZ-REEL</t>
  </si>
  <si>
    <t xml:space="preserve">AD7276AUJZ-REEL7</t>
  </si>
  <si>
    <t xml:space="preserve">AD9214BRSZ-105</t>
  </si>
  <si>
    <t xml:space="preserve">PHILIPS</t>
  </si>
  <si>
    <t xml:space="preserve">ICX429AKL-7</t>
  </si>
  <si>
    <t xml:space="preserve">SONY</t>
  </si>
  <si>
    <r>
      <t xml:space="preserve">MC78L15ABD</t>
    </r>
    <r>
      <rPr>
        <sz val="11"/>
        <color rgb="FFFF0000"/>
        <rFont val="Calibri"/>
        <family val="2"/>
        <charset val="204"/>
        <scheme val="minor"/>
      </rPr>
      <t xml:space="preserve">R2</t>
    </r>
    <r>
      <rPr>
        <sz val="11"/>
        <color theme="1"/>
        <rFont val="Calibri"/>
        <family val="2"/>
        <charset val="204"/>
        <scheme val="minor"/>
      </rPr>
      <t xml:space="preserve">G</t>
    </r>
  </si>
  <si>
    <t xml:space="preserve">173977-4</t>
  </si>
  <si>
    <t xml:space="preserve">TE Connectivity</t>
  </si>
  <si>
    <t xml:space="preserve">7-9 недель</t>
  </si>
  <si>
    <r>
      <t xml:space="preserve">AT91SAM7X512</t>
    </r>
    <r>
      <rPr>
        <sz val="10"/>
        <color rgb="FFFF0000"/>
        <rFont val="Times New Roman"/>
        <family val="1"/>
        <charset val="204"/>
      </rPr>
      <t xml:space="preserve">B</t>
    </r>
    <r>
      <rPr>
        <sz val="10"/>
        <color theme="1"/>
        <rFont val="Times New Roman"/>
        <family val="1"/>
        <charset val="204"/>
      </rPr>
      <t xml:space="preserve">-AU</t>
    </r>
  </si>
  <si>
    <r>
      <rPr>
        <sz val="10"/>
        <color rgb="FFFF0000"/>
        <rFont val="Times New Roman"/>
        <family val="1"/>
        <charset val="204"/>
      </rPr>
      <t xml:space="preserve">LT</t>
    </r>
    <r>
      <rPr>
        <sz val="10"/>
        <color theme="1"/>
        <rFont val="Times New Roman"/>
        <family val="1"/>
        <charset val="204"/>
      </rPr>
      <t xml:space="preserve">3791EFE </t>
    </r>
  </si>
  <si>
    <r>
      <t xml:space="preserve">78L05</t>
    </r>
    <r>
      <rPr>
        <sz val="10"/>
        <color rgb="FFFF0000"/>
        <rFont val="Times New Roman"/>
        <family val="1"/>
        <charset val="204"/>
      </rPr>
      <t xml:space="preserve">L</t>
    </r>
    <r>
      <rPr>
        <sz val="10"/>
        <color theme="1"/>
        <rFont val="Times New Roman"/>
        <family val="1"/>
        <charset val="204"/>
      </rPr>
      <t xml:space="preserve">-T92-K</t>
    </r>
  </si>
  <si>
    <r>
      <t xml:space="preserve">AMEL5-12SE</t>
    </r>
    <r>
      <rPr>
        <sz val="10"/>
        <color rgb="FFFF0000"/>
        <rFont val="Times New Roman"/>
        <family val="1"/>
        <charset val="204"/>
      </rPr>
      <t xml:space="preserve">MAZ</t>
    </r>
  </si>
  <si>
    <t xml:space="preserve">Bourns </t>
  </si>
  <si>
    <t xml:space="preserve">CC0402KRX7R7BB104</t>
  </si>
  <si>
    <t xml:space="preserve">YAGEO </t>
  </si>
  <si>
    <t xml:space="preserve">C4532Y5V1E226ZT000N</t>
  </si>
  <si>
    <r>
      <t xml:space="preserve">163-156N-</t>
    </r>
    <r>
      <rPr>
        <sz val="11"/>
        <color rgb="FFFF0000"/>
        <rFont val="Calibri"/>
        <family val="2"/>
        <charset val="204"/>
        <scheme val="minor"/>
      </rPr>
      <t xml:space="preserve">1</t>
    </r>
    <r>
      <rPr>
        <sz val="11"/>
        <color theme="1"/>
        <rFont val="Calibri"/>
        <family val="2"/>
        <charset val="204"/>
        <scheme val="minor"/>
      </rPr>
      <t xml:space="preserve">-E</t>
    </r>
  </si>
  <si>
    <t xml:space="preserve">Kobiconn</t>
  </si>
  <si>
    <t xml:space="preserve">PHD10H-H</t>
  </si>
  <si>
    <t xml:space="preserve">AUK CONTRACTORS</t>
  </si>
  <si>
    <r>
      <rPr>
        <sz val="11"/>
        <color rgb="FFFF0000"/>
        <rFont val="Calibri"/>
        <family val="2"/>
        <charset val="204"/>
        <scheme val="minor"/>
      </rPr>
      <t xml:space="preserve">L-</t>
    </r>
    <r>
      <rPr>
        <sz val="11"/>
        <color theme="1"/>
        <rFont val="Calibri"/>
        <family val="2"/>
        <charset val="204"/>
        <scheme val="minor"/>
      </rPr>
      <t xml:space="preserve">KLS1-XA1-2.00-T</t>
    </r>
  </si>
  <si>
    <t xml:space="preserve">KLS</t>
  </si>
  <si>
    <t xml:space="preserve">292161-4</t>
  </si>
  <si>
    <t xml:space="preserve">0009501021</t>
  </si>
  <si>
    <t xml:space="preserve">0010015032</t>
  </si>
  <si>
    <t xml:space="preserve">13100-105</t>
  </si>
  <si>
    <t xml:space="preserve">Schroff</t>
  </si>
  <si>
    <r>
      <t xml:space="preserve">78L05</t>
    </r>
    <r>
      <rPr>
        <sz val="10"/>
        <color theme="1"/>
        <rFont val="Times New Roman"/>
        <family val="1"/>
        <charset val="204"/>
      </rPr>
      <t xml:space="preserve">-T92-K</t>
    </r>
  </si>
  <si>
    <t xml:space="preserve">SG-8018CA 15.0000M-TJHPA0</t>
  </si>
  <si>
    <t xml:space="preserve">Epson </t>
  </si>
  <si>
    <t xml:space="preserve">SG-8018CA 22.118400MHZ TJHPA</t>
  </si>
  <si>
    <t xml:space="preserve">SG-8018CA 24.576000MHZ TJHSB</t>
  </si>
  <si>
    <t xml:space="preserve">SG-8018CA 120.000000MHZ TJHSB</t>
  </si>
  <si>
    <t xml:space="preserve">SG-8002DC 11.059200MHZ PTB</t>
  </si>
  <si>
    <t xml:space="preserve">UTC</t>
  </si>
  <si>
    <t xml:space="preserve">Aimtec</t>
  </si>
  <si>
    <t xml:space="preserve">3-4 недели</t>
  </si>
  <si>
    <r>
      <t xml:space="preserve">CM32</t>
    </r>
    <r>
      <rPr>
        <sz val="11"/>
        <color rgb="FFFF0000"/>
        <rFont val="Calibri"/>
        <family val="2"/>
        <charset val="204"/>
        <scheme val="minor"/>
      </rPr>
      <t xml:space="preserve">2522</t>
    </r>
    <r>
      <rPr>
        <sz val="11"/>
        <color theme="1"/>
        <rFont val="Calibri"/>
        <family val="2"/>
        <charset val="204"/>
        <scheme val="minor"/>
      </rPr>
      <t xml:space="preserve">-1R0KL</t>
    </r>
  </si>
  <si>
    <t xml:space="preserve">мин. 35 шт.</t>
  </si>
  <si>
    <t xml:space="preserve">мин. 100 шт.</t>
  </si>
  <si>
    <r>
      <t xml:space="preserve">AT91SAM7X512</t>
    </r>
    <r>
      <rPr>
        <sz val="11"/>
        <color rgb="FFFF0000"/>
        <rFont val="Calibri"/>
        <family val="2"/>
        <charset val="204"/>
        <scheme val="minor"/>
      </rPr>
      <t xml:space="preserve">B</t>
    </r>
    <r>
      <rPr>
        <sz val="11"/>
        <color theme="1"/>
        <rFont val="Calibri"/>
        <family val="2"/>
        <charset val="204"/>
        <scheme val="minor"/>
      </rPr>
      <t xml:space="preserve">-AU</t>
    </r>
  </si>
  <si>
    <t xml:space="preserve">LT3791EFE#TRPBF</t>
  </si>
  <si>
    <t xml:space="preserve">32-36 недель</t>
  </si>
  <si>
    <t xml:space="preserve">мин. 50 шт.</t>
  </si>
  <si>
    <r>
      <t xml:space="preserve">74ACT04MTC</t>
    </r>
    <r>
      <rPr>
        <sz val="11"/>
        <color rgb="FFFF0000"/>
        <rFont val="Calibri"/>
        <family val="2"/>
        <charset val="204"/>
        <scheme val="minor"/>
      </rPr>
      <t xml:space="preserve">X</t>
    </r>
  </si>
  <si>
    <r>
      <t xml:space="preserve">DS1307Z</t>
    </r>
    <r>
      <rPr>
        <sz val="11"/>
        <color rgb="FFFF0000"/>
        <rFont val="Calibri"/>
        <family val="2"/>
        <charset val="204"/>
        <scheme val="minor"/>
      </rPr>
      <t xml:space="preserve">+T&amp;R</t>
    </r>
  </si>
  <si>
    <t xml:space="preserve">HC9-100-R</t>
  </si>
  <si>
    <t xml:space="preserve">Сняты в 2014</t>
  </si>
  <si>
    <t xml:space="preserve">Сняты в 2011</t>
  </si>
  <si>
    <t xml:space="preserve">530470410</t>
  </si>
  <si>
    <t xml:space="preserve">9031646921</t>
  </si>
  <si>
    <t xml:space="preserve">9032966825</t>
  </si>
  <si>
    <t xml:space="preserve">9062152890</t>
  </si>
  <si>
    <t xml:space="preserve">500588000</t>
  </si>
  <si>
    <t xml:space="preserve">сложность</t>
  </si>
  <si>
    <t xml:space="preserve">диод</t>
  </si>
  <si>
    <t xml:space="preserve">дросель</t>
  </si>
  <si>
    <t xml:space="preserve">конденсатор</t>
  </si>
  <si>
    <t xml:space="preserve">резистор</t>
  </si>
  <si>
    <t xml:space="preserve">соединитель</t>
  </si>
  <si>
    <t xml:space="preserve">модуль</t>
  </si>
  <si>
    <t xml:space="preserve">Сумма полная,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</si>
</sst>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/>
  </cellStyleXfs>
  <cellXfs count="965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7" xfId="0" applyFill="1" applyBorder="1"/>
    <xf numFmtId="0" fontId="4" fillId="0" borderId="1" xfId="0" applyFont="1" applyBorder="1" applyAlignment="1">
      <alignment horizontal="left" vertical="center" wrapText="1"/>
    </xf>
    <xf numFmtId="0" fontId="0" fillId="2" borderId="7" xfId="0" applyFill="1" applyBorder="1" applyAlignment="1">
      <alignment vertical="center"/>
    </xf>
    <xf numFmtId="4" fontId="0" fillId="2" borderId="7" xfId="0" applyNumberFormat="1" applyFill="1" applyBorder="1"/>
    <xf numFmtId="4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left"/>
    </xf>
    <xf numFmtId="49" fontId="0" fillId="2" borderId="7" xfId="0" applyNumberFormat="1" applyFill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3" borderId="7" xfId="0" applyFill="1" applyBorder="1"/>
    <xf numFmtId="4" fontId="0" fillId="3" borderId="7" xfId="0" applyNumberFormat="1" applyFill="1" applyBorder="1"/>
    <xf numFmtId="0" fontId="3" fillId="3" borderId="1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7" xfId="0" applyFont="1" applyFill="1" applyBorder="1"/>
    <xf numFmtId="49" fontId="0" fillId="3" borderId="7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3" fillId="2" borderId="7" xfId="0" applyFont="1" applyFill="1" applyBorder="1" applyAlignment="1">
      <alignment vertical="center"/>
    </xf>
    <xf numFmtId="0" fontId="1" fillId="2" borderId="7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4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4" fontId="0" fillId="2" borderId="13" xfId="0" applyNumberFormat="1" applyFill="1" applyBorder="1" applyAlignment="1">
      <alignment horizontal="right" vertical="center"/>
    </xf>
    <xf numFmtId="4" fontId="0" fillId="2" borderId="14" xfId="0" applyNumberFormat="1" applyFill="1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N184"/>
  <sheetViews>
    <sheetView tabSelected="1" workbookViewId="0">
      <selection activeCell="N183" sqref="N183"/>
    </sheetView>
  </sheetViews>
  <sheetFormatPr defaultRowHeight="15" x14ac:dyDescent="0.25"/>
  <cols>
    <col min="1" max="1" width="17.28515625" customWidth="1"/>
    <col min="2" max="2" width="35.28515625" customWidth="1"/>
    <col min="3" max="3" width="11.5703125" customWidth="1"/>
    <col min="4" max="4" width="11.85546875" customWidth="1"/>
    <col min="5" max="5" width="10.42578125" customWidth="1"/>
    <col min="6" max="6" width="5.140625" customWidth="1"/>
    <col min="7" max="7" width="31" customWidth="1"/>
    <col min="8" max="8" width="21.140625" customWidth="1"/>
    <col min="9" max="9" width="7.85546875" customWidth="1"/>
    <col min="10" max="10" width="13.28515625" style="16" customWidth="1"/>
    <col min="11" max="12" width="16.28515625" customWidth="1"/>
    <col min="13" max="13" width="12.7109375" customWidth="1"/>
  </cols>
  <sheetData>
    <row r="1" spans="2:14" ht="22.5" customHeight="1" x14ac:dyDescent="0.25">
      <c r="C1" s="38" t="s">
        <v>166</v>
      </c>
      <c r="D1" s="38" t="s">
        <v>167</v>
      </c>
      <c r="E1" s="56" t="s">
        <v>165</v>
      </c>
      <c r="F1" s="40" t="s">
        <v>170</v>
      </c>
      <c r="G1" s="40" t="s">
        <v>171</v>
      </c>
      <c r="H1" s="40" t="s">
        <v>172</v>
      </c>
      <c r="I1" s="40" t="s">
        <v>173</v>
      </c>
      <c r="J1" s="47" t="s">
        <v>174</v>
      </c>
      <c r="K1" s="48" t="s">
        <v>175</v>
      </c>
      <c r="L1" s="40" t="s">
        <v>176</v>
      </c>
      <c r="M1" t="s">
        <v>400</v>
      </c>
      <c r="Q1" s="420" t="s">
        <v>407</v>
      </c>
      <c r="R1" s="601" t="s">
        <v>407</v>
      </c>
      <c r="S1" s="783" t="s">
        <v>407</v>
      </c>
    </row>
    <row r="2" spans="2:14" ht="15.75" customHeight="1" thickBot="1" x14ac:dyDescent="0.3">
      <c r="C2" s="39"/>
      <c r="D2" s="39"/>
      <c r="E2" s="57"/>
      <c r="F2" s="40"/>
      <c r="G2" s="40"/>
      <c r="H2" s="40"/>
      <c r="I2" s="40"/>
      <c r="J2" s="47"/>
      <c r="K2" s="48"/>
      <c r="L2" s="40"/>
    </row>
    <row r="3" spans="2:14" ht="15.75" thickBot="1" x14ac:dyDescent="0.3">
      <c r="B3" s="1" t="s">
        <v>0</v>
      </c>
      <c r="C3" s="7">
        <v>2</v>
      </c>
      <c r="D3" s="8">
        <v>8</v>
      </c>
      <c r="E3" s="10">
        <v>3</v>
      </c>
      <c r="F3" s="12">
        <v>1</v>
      </c>
      <c r="G3" s="12" t="s">
        <v>177</v>
      </c>
      <c r="H3" s="12" t="s">
        <v>178</v>
      </c>
      <c r="I3" s="12">
        <f>D3+E3</f>
        <v>11</v>
      </c>
      <c r="J3" s="15">
        <v>4845</v>
      </c>
      <c r="K3" s="12" t="s">
        <v>382</v>
      </c>
      <c r="L3" s="12"/>
      <c r="M3">
        <v>3</v>
      </c>
      <c r="N3" t="str">
        <f>"микросхема"&amp;M3</f>
        <v>микросхема3</v>
      </c>
      <c r="R3" s="602">
        <v>33242</v>
      </c>
      <c r="S3" s="784">
        <v>33242</v>
      </c>
    </row>
    <row r="4" spans="2:14" ht="15.75" thickBot="1" x14ac:dyDescent="0.3">
      <c r="B4" s="2" t="s">
        <v>1</v>
      </c>
      <c r="C4" s="4">
        <v>7</v>
      </c>
      <c r="D4" s="5">
        <f>28</f>
        <v>28</v>
      </c>
      <c r="E4" s="11">
        <v>3</v>
      </c>
      <c r="F4" s="12">
        <v>2</v>
      </c>
      <c r="G4" s="12" t="s">
        <v>330</v>
      </c>
      <c r="H4" s="12" t="s">
        <v>333</v>
      </c>
      <c r="I4" s="12">
        <f t="shared" ref="I4:I67" si="0">D4+E4</f>
        <v>31</v>
      </c>
      <c r="J4" s="15">
        <v>1002.44</v>
      </c>
      <c r="K4" s="12" t="s">
        <v>182</v>
      </c>
      <c r="L4" s="12"/>
      <c r="M4">
        <v>2</v>
      </c>
      <c r="N4" t="str">
        <f t="shared" ref="N4:N49" si="1">"микросхема"&amp;M4</f>
        <v>микросхема2</v>
      </c>
      <c r="O4" s="59">
        <v>33242</v>
      </c>
      <c r="P4" s="240">
        <v>33242</v>
      </c>
      <c r="Q4" s="421">
        <v>33242</v>
      </c>
      <c r="R4" s="603">
        <v>39215</v>
      </c>
      <c r="S4" s="785">
        <v>39215</v>
      </c>
    </row>
    <row r="5" spans="2:14" ht="15.75" thickBot="1" x14ac:dyDescent="0.3">
      <c r="B5" s="2" t="s">
        <v>2</v>
      </c>
      <c r="C5" s="4">
        <v>14</v>
      </c>
      <c r="D5" s="5">
        <v>56</v>
      </c>
      <c r="E5" s="11">
        <v>3</v>
      </c>
      <c r="F5" s="12">
        <v>3</v>
      </c>
      <c r="G5" s="12" t="s">
        <v>331</v>
      </c>
      <c r="H5" s="12" t="s">
        <v>333</v>
      </c>
      <c r="I5" s="12">
        <f t="shared" si="0"/>
        <v>59</v>
      </c>
      <c r="J5" s="15">
        <v>426.04</v>
      </c>
      <c r="K5" s="12" t="s">
        <v>182</v>
      </c>
      <c r="L5" s="12"/>
      <c r="M5">
        <v>3</v>
      </c>
      <c r="N5" t="str">
        <f t="shared" si="1"/>
        <v>микросхема3</v>
      </c>
      <c r="O5" s="60">
        <v>39215</v>
      </c>
      <c r="P5" s="241">
        <v>39215</v>
      </c>
      <c r="Q5" s="422">
        <v>39215</v>
      </c>
      <c r="R5" s="604">
        <v>35459</v>
      </c>
      <c r="S5" s="786">
        <v>35459</v>
      </c>
    </row>
    <row r="6" spans="2:14" ht="15.75" thickBot="1" x14ac:dyDescent="0.3">
      <c r="B6" s="2" t="s">
        <v>3</v>
      </c>
      <c r="C6" s="4">
        <v>7</v>
      </c>
      <c r="D6" s="5">
        <v>28</v>
      </c>
      <c r="E6" s="11">
        <v>3</v>
      </c>
      <c r="F6" s="12">
        <v>4</v>
      </c>
      <c r="G6" s="12" t="s">
        <v>334</v>
      </c>
      <c r="H6" s="12" t="s">
        <v>333</v>
      </c>
      <c r="I6" s="12">
        <f t="shared" si="0"/>
        <v>31</v>
      </c>
      <c r="J6" s="15">
        <v>476.16</v>
      </c>
      <c r="K6" s="12" t="s">
        <v>182</v>
      </c>
      <c r="L6" s="12"/>
      <c r="M6">
        <v>1</v>
      </c>
      <c r="N6" t="str">
        <f t="shared" si="1"/>
        <v>микросхема1</v>
      </c>
      <c r="O6" s="61">
        <v>35459</v>
      </c>
      <c r="P6" s="242">
        <v>35459</v>
      </c>
      <c r="Q6" s="423">
        <v>35459</v>
      </c>
      <c r="R6" s="605">
        <v>62961</v>
      </c>
      <c r="S6" s="787">
        <v>62961</v>
      </c>
    </row>
    <row r="7" spans="2:14" ht="15.75" thickBot="1" x14ac:dyDescent="0.3">
      <c r="B7" s="17" t="s">
        <v>4</v>
      </c>
      <c r="C7" s="18">
        <v>4</v>
      </c>
      <c r="D7" s="26">
        <v>16</v>
      </c>
      <c r="E7" s="27">
        <v>3</v>
      </c>
      <c r="F7" s="28">
        <v>5</v>
      </c>
      <c r="G7" s="28"/>
      <c r="H7" s="28"/>
      <c r="I7" s="28">
        <f t="shared" si="0"/>
        <v>19</v>
      </c>
      <c r="J7" s="29"/>
      <c r="K7" s="28"/>
      <c r="L7" s="28"/>
      <c r="M7">
        <v>1</v>
      </c>
      <c r="N7" t="str">
        <f t="shared" si="1"/>
        <v>микросхема1</v>
      </c>
      <c r="O7" s="62">
        <v>62961</v>
      </c>
      <c r="P7" s="243">
        <v>62961</v>
      </c>
      <c r="Q7" s="424">
        <v>62961</v>
      </c>
      <c r="R7" s="606">
        <v>59451</v>
      </c>
      <c r="S7" s="788">
        <v>59451</v>
      </c>
    </row>
    <row r="8" spans="2:14" ht="15.75" thickBot="1" x14ac:dyDescent="0.3">
      <c r="B8" s="2" t="s">
        <v>5</v>
      </c>
      <c r="C8" s="4">
        <v>3</v>
      </c>
      <c r="D8" s="5">
        <v>12</v>
      </c>
      <c r="E8" s="11">
        <v>3</v>
      </c>
      <c r="F8" s="12">
        <v>6</v>
      </c>
      <c r="G8" s="12" t="s">
        <v>348</v>
      </c>
      <c r="H8" s="12" t="s">
        <v>349</v>
      </c>
      <c r="I8" s="12">
        <f t="shared" si="0"/>
        <v>15</v>
      </c>
      <c r="J8" s="15">
        <v>16156.8</v>
      </c>
      <c r="K8" s="12" t="s">
        <v>182</v>
      </c>
      <c r="L8" s="12"/>
      <c r="M8">
        <v>2</v>
      </c>
      <c r="N8" t="str">
        <f t="shared" si="1"/>
        <v>микросхема2</v>
      </c>
      <c r="O8" s="63">
        <v>59451</v>
      </c>
      <c r="P8" s="244">
        <v>59451</v>
      </c>
      <c r="Q8" s="425">
        <v>59451</v>
      </c>
      <c r="R8" s="607">
        <v>30885</v>
      </c>
      <c r="S8" s="789">
        <v>30885</v>
      </c>
    </row>
    <row r="9" spans="2:14" ht="15.75" thickBot="1" x14ac:dyDescent="0.3">
      <c r="B9" s="2" t="s">
        <v>180</v>
      </c>
      <c r="C9" s="4">
        <v>7</v>
      </c>
      <c r="D9" s="5">
        <v>28</v>
      </c>
      <c r="E9" s="11">
        <v>3</v>
      </c>
      <c r="F9" s="12">
        <v>7</v>
      </c>
      <c r="G9" s="12" t="s">
        <v>180</v>
      </c>
      <c r="H9" s="12" t="s">
        <v>349</v>
      </c>
      <c r="I9" s="12">
        <f t="shared" si="0"/>
        <v>31</v>
      </c>
      <c r="J9" s="15">
        <v>2524.5</v>
      </c>
      <c r="K9" s="12" t="s">
        <v>182</v>
      </c>
      <c r="L9" s="12"/>
      <c r="M9">
        <v>1</v>
      </c>
      <c r="N9" t="str">
        <f t="shared" si="1"/>
        <v>микросхема1</v>
      </c>
      <c r="O9" s="64">
        <v>30885</v>
      </c>
      <c r="P9" s="245">
        <v>30885</v>
      </c>
      <c r="Q9" s="426">
        <v>30885</v>
      </c>
      <c r="R9" s="608">
        <v>62961</v>
      </c>
      <c r="S9" s="790">
        <v>62961</v>
      </c>
    </row>
    <row r="10" spans="2:14" ht="15.75" thickBot="1" x14ac:dyDescent="0.3">
      <c r="B10" s="2" t="s">
        <v>6</v>
      </c>
      <c r="C10" s="4">
        <v>7</v>
      </c>
      <c r="D10" s="5">
        <v>28</v>
      </c>
      <c r="E10" s="11">
        <v>3</v>
      </c>
      <c r="F10" s="12">
        <v>8</v>
      </c>
      <c r="G10" s="12" t="s">
        <v>350</v>
      </c>
      <c r="H10" s="12" t="s">
        <v>181</v>
      </c>
      <c r="I10" s="12">
        <f t="shared" si="0"/>
        <v>31</v>
      </c>
      <c r="J10" s="15">
        <v>155.82</v>
      </c>
      <c r="K10" s="12" t="s">
        <v>182</v>
      </c>
      <c r="L10" s="12"/>
      <c r="M10">
        <v>3</v>
      </c>
      <c r="N10" t="str">
        <f t="shared" si="1"/>
        <v>микросхема3</v>
      </c>
      <c r="O10" s="65">
        <v>62961</v>
      </c>
      <c r="P10" s="246">
        <v>62961</v>
      </c>
      <c r="Q10" s="427">
        <v>62961</v>
      </c>
      <c r="R10" s="609">
        <v>34162</v>
      </c>
      <c r="S10" s="791">
        <v>34162</v>
      </c>
    </row>
    <row r="11" spans="2:14" ht="15.75" thickBot="1" x14ac:dyDescent="0.3">
      <c r="B11" s="2" t="s">
        <v>7</v>
      </c>
      <c r="C11" s="4">
        <v>11</v>
      </c>
      <c r="D11" s="5">
        <v>44</v>
      </c>
      <c r="E11" s="11">
        <v>3</v>
      </c>
      <c r="F11" s="12">
        <v>9</v>
      </c>
      <c r="G11" s="12" t="s">
        <v>390</v>
      </c>
      <c r="H11" s="12" t="s">
        <v>181</v>
      </c>
      <c r="I11" s="12">
        <f t="shared" si="0"/>
        <v>47</v>
      </c>
      <c r="J11" s="15">
        <v>102.8</v>
      </c>
      <c r="K11" s="12" t="s">
        <v>182</v>
      </c>
      <c r="L11" s="12"/>
      <c r="M11">
        <v>3</v>
      </c>
      <c r="N11" t="str">
        <f t="shared" si="1"/>
        <v>микросхема3</v>
      </c>
      <c r="O11" s="66">
        <v>34162</v>
      </c>
      <c r="P11" s="247">
        <v>34162</v>
      </c>
      <c r="Q11" s="428">
        <v>34162</v>
      </c>
      <c r="R11" s="610">
        <v>34921</v>
      </c>
      <c r="S11" s="792">
        <v>34921</v>
      </c>
    </row>
    <row r="12" spans="2:14" ht="15.75" thickBot="1" x14ac:dyDescent="0.3">
      <c r="B12" s="2" t="s">
        <v>8</v>
      </c>
      <c r="C12" s="4">
        <v>9</v>
      </c>
      <c r="D12" s="5">
        <v>36</v>
      </c>
      <c r="E12" s="11">
        <v>3</v>
      </c>
      <c r="F12" s="12">
        <v>10</v>
      </c>
      <c r="G12" s="12" t="s">
        <v>8</v>
      </c>
      <c r="H12" s="12" t="s">
        <v>333</v>
      </c>
      <c r="I12" s="12">
        <f t="shared" si="0"/>
        <v>39</v>
      </c>
      <c r="J12" s="15">
        <v>1077.6199999999999</v>
      </c>
      <c r="K12" s="12" t="s">
        <v>182</v>
      </c>
      <c r="L12" s="12"/>
      <c r="M12">
        <v>1</v>
      </c>
      <c r="N12" t="str">
        <f t="shared" si="1"/>
        <v>микросхема1</v>
      </c>
      <c r="O12" s="67">
        <v>34921</v>
      </c>
      <c r="P12" s="248">
        <v>34921</v>
      </c>
      <c r="Q12" s="429">
        <v>34921</v>
      </c>
      <c r="R12" s="611">
        <v>65325</v>
      </c>
      <c r="S12" s="793">
        <v>65325</v>
      </c>
    </row>
    <row r="13" spans="2:14" ht="15.75" thickBot="1" x14ac:dyDescent="0.3">
      <c r="B13" s="2" t="s">
        <v>9</v>
      </c>
      <c r="C13" s="4">
        <v>7</v>
      </c>
      <c r="D13" s="5">
        <v>28</v>
      </c>
      <c r="E13" s="11">
        <v>3</v>
      </c>
      <c r="F13" s="12">
        <v>11</v>
      </c>
      <c r="G13" s="12" t="s">
        <v>335</v>
      </c>
      <c r="H13" s="12" t="s">
        <v>333</v>
      </c>
      <c r="I13" s="12">
        <f t="shared" si="0"/>
        <v>31</v>
      </c>
      <c r="J13" s="15">
        <v>175.42</v>
      </c>
      <c r="K13" s="12" t="s">
        <v>182</v>
      </c>
      <c r="L13" s="12"/>
      <c r="M13">
        <v>3</v>
      </c>
      <c r="N13" t="str">
        <f t="shared" si="1"/>
        <v>микросхема3</v>
      </c>
      <c r="O13" s="68">
        <v>65325</v>
      </c>
      <c r="P13" s="249">
        <v>65325</v>
      </c>
      <c r="Q13" s="430">
        <v>65325</v>
      </c>
      <c r="R13" s="612">
        <v>34162</v>
      </c>
      <c r="S13" s="794">
        <v>34162</v>
      </c>
    </row>
    <row r="14" spans="2:14" ht="15.75" thickBot="1" x14ac:dyDescent="0.3">
      <c r="B14" s="2" t="s">
        <v>10</v>
      </c>
      <c r="C14" s="4">
        <v>4</v>
      </c>
      <c r="D14" s="5">
        <v>16</v>
      </c>
      <c r="E14" s="11">
        <v>3</v>
      </c>
      <c r="F14" s="12">
        <v>12</v>
      </c>
      <c r="G14" s="12" t="s">
        <v>10</v>
      </c>
      <c r="H14" s="12" t="s">
        <v>336</v>
      </c>
      <c r="I14" s="12">
        <f t="shared" si="0"/>
        <v>19</v>
      </c>
      <c r="J14" s="15">
        <v>12530.37</v>
      </c>
      <c r="K14" s="12" t="s">
        <v>182</v>
      </c>
      <c r="L14" s="12"/>
      <c r="M14">
        <v>1</v>
      </c>
      <c r="N14" t="str">
        <f t="shared" si="1"/>
        <v>микросхема1</v>
      </c>
      <c r="O14" s="69">
        <v>34162</v>
      </c>
      <c r="P14" s="250">
        <v>34162</v>
      </c>
      <c r="Q14" s="431">
        <v>34162</v>
      </c>
      <c r="R14" s="613">
        <v>59451</v>
      </c>
      <c r="S14" s="795">
        <v>59451</v>
      </c>
    </row>
    <row r="15" spans="2:14" ht="15.75" thickBot="1" x14ac:dyDescent="0.3">
      <c r="B15" s="2" t="s">
        <v>11</v>
      </c>
      <c r="C15" s="4">
        <v>20</v>
      </c>
      <c r="D15" s="5">
        <v>80</v>
      </c>
      <c r="E15" s="11">
        <v>3</v>
      </c>
      <c r="F15" s="12">
        <v>13</v>
      </c>
      <c r="G15" s="12" t="s">
        <v>11</v>
      </c>
      <c r="H15" s="12" t="s">
        <v>337</v>
      </c>
      <c r="I15" s="12">
        <f t="shared" si="0"/>
        <v>83</v>
      </c>
      <c r="J15" s="15">
        <v>250.62</v>
      </c>
      <c r="K15" s="12" t="s">
        <v>182</v>
      </c>
      <c r="L15" s="12"/>
      <c r="M15">
        <v>2</v>
      </c>
      <c r="N15" t="str">
        <f t="shared" si="1"/>
        <v>микросхема2</v>
      </c>
      <c r="O15" s="70">
        <v>59451</v>
      </c>
      <c r="P15" s="251">
        <v>59451</v>
      </c>
      <c r="Q15" s="432">
        <v>59451</v>
      </c>
      <c r="R15" s="614">
        <v>36603</v>
      </c>
      <c r="S15" s="796">
        <v>36603</v>
      </c>
    </row>
    <row r="16" spans="2:14" ht="15.75" thickBot="1" x14ac:dyDescent="0.3">
      <c r="B16" s="2" t="s">
        <v>12</v>
      </c>
      <c r="C16" s="4">
        <v>15</v>
      </c>
      <c r="D16" s="5">
        <v>60</v>
      </c>
      <c r="E16" s="11">
        <v>3</v>
      </c>
      <c r="F16" s="12">
        <v>14</v>
      </c>
      <c r="G16" s="12" t="s">
        <v>12</v>
      </c>
      <c r="H16" s="12" t="s">
        <v>337</v>
      </c>
      <c r="I16" s="12">
        <f t="shared" si="0"/>
        <v>63</v>
      </c>
      <c r="J16" s="15">
        <v>20048.59</v>
      </c>
      <c r="K16" s="12" t="s">
        <v>182</v>
      </c>
      <c r="L16" s="12"/>
      <c r="M16">
        <v>1</v>
      </c>
      <c r="N16" t="str">
        <f t="shared" si="1"/>
        <v>микросхема1</v>
      </c>
      <c r="O16" s="71">
        <v>36603</v>
      </c>
      <c r="P16" s="252">
        <v>36603</v>
      </c>
      <c r="Q16" s="433">
        <v>36603</v>
      </c>
      <c r="R16" s="615">
        <v>49014</v>
      </c>
      <c r="S16" s="797">
        <v>49014</v>
      </c>
    </row>
    <row r="17" spans="1:14" ht="15.75" thickBot="1" x14ac:dyDescent="0.3">
      <c r="B17" s="2" t="s">
        <v>13</v>
      </c>
      <c r="C17" s="4">
        <v>7</v>
      </c>
      <c r="D17" s="5">
        <v>28</v>
      </c>
      <c r="E17" s="11">
        <v>3</v>
      </c>
      <c r="F17" s="12">
        <v>15</v>
      </c>
      <c r="G17" s="12" t="s">
        <v>13</v>
      </c>
      <c r="H17" s="12" t="s">
        <v>183</v>
      </c>
      <c r="I17" s="12">
        <f t="shared" si="0"/>
        <v>31</v>
      </c>
      <c r="J17" s="15">
        <v>266.76</v>
      </c>
      <c r="K17" s="12" t="s">
        <v>182</v>
      </c>
      <c r="L17" s="12"/>
      <c r="M17">
        <v>2</v>
      </c>
      <c r="N17" t="str">
        <f t="shared" si="1"/>
        <v>микросхема2</v>
      </c>
      <c r="O17" s="72">
        <v>49014</v>
      </c>
      <c r="P17" s="253">
        <v>49014</v>
      </c>
      <c r="Q17" s="434">
        <v>49014</v>
      </c>
      <c r="R17" s="616">
        <v>39215</v>
      </c>
      <c r="S17" s="798">
        <v>39215</v>
      </c>
    </row>
    <row r="18" spans="1:14" ht="15.75" thickBot="1" x14ac:dyDescent="0.3">
      <c r="B18" s="2" t="s">
        <v>14</v>
      </c>
      <c r="C18" s="4">
        <v>10</v>
      </c>
      <c r="D18" s="5">
        <v>40</v>
      </c>
      <c r="E18" s="11">
        <v>3</v>
      </c>
      <c r="F18" s="12">
        <v>16</v>
      </c>
      <c r="G18" s="12" t="s">
        <v>14</v>
      </c>
      <c r="H18" s="12" t="s">
        <v>183</v>
      </c>
      <c r="I18" s="12">
        <f t="shared" si="0"/>
        <v>43</v>
      </c>
      <c r="J18" s="15">
        <v>1427.18</v>
      </c>
      <c r="K18" s="12" t="s">
        <v>182</v>
      </c>
      <c r="L18" s="12"/>
      <c r="M18">
        <v>2</v>
      </c>
      <c r="N18" t="str">
        <f t="shared" si="1"/>
        <v>микросхема2</v>
      </c>
      <c r="O18" s="73">
        <v>39215</v>
      </c>
      <c r="P18" s="254">
        <v>39215</v>
      </c>
      <c r="Q18" s="435">
        <v>39215</v>
      </c>
      <c r="R18" s="617">
        <v>40205</v>
      </c>
      <c r="S18" s="799">
        <v>40205</v>
      </c>
    </row>
    <row r="19" spans="1:14" ht="15.75" thickBot="1" x14ac:dyDescent="0.3">
      <c r="B19" s="2" t="s">
        <v>15</v>
      </c>
      <c r="C19" s="4">
        <v>9</v>
      </c>
      <c r="D19" s="5">
        <v>36</v>
      </c>
      <c r="E19" s="11">
        <v>3</v>
      </c>
      <c r="F19" s="12">
        <v>17</v>
      </c>
      <c r="G19" s="12" t="s">
        <v>340</v>
      </c>
      <c r="H19" s="12" t="s">
        <v>333</v>
      </c>
      <c r="I19" s="12">
        <f t="shared" si="0"/>
        <v>39</v>
      </c>
      <c r="J19" s="15">
        <v>576.41999999999996</v>
      </c>
      <c r="K19" s="12" t="s">
        <v>182</v>
      </c>
      <c r="L19" s="12"/>
      <c r="M19">
        <v>3</v>
      </c>
      <c r="N19" t="str">
        <f t="shared" si="1"/>
        <v>микросхема3</v>
      </c>
      <c r="O19" s="74">
        <v>40205</v>
      </c>
      <c r="P19" s="255">
        <v>40205</v>
      </c>
      <c r="Q19" s="436">
        <v>40205</v>
      </c>
      <c r="R19" s="618">
        <v>34554</v>
      </c>
      <c r="S19" s="800">
        <v>34554</v>
      </c>
    </row>
    <row r="20" spans="1:14" ht="15.75" thickBot="1" x14ac:dyDescent="0.3">
      <c r="B20" s="2" t="s">
        <v>16</v>
      </c>
      <c r="C20" s="4">
        <v>7</v>
      </c>
      <c r="D20" s="5">
        <v>28</v>
      </c>
      <c r="E20" s="11">
        <v>3</v>
      </c>
      <c r="F20" s="12">
        <v>18</v>
      </c>
      <c r="G20" s="12" t="s">
        <v>16</v>
      </c>
      <c r="H20" s="12" t="s">
        <v>333</v>
      </c>
      <c r="I20" s="12">
        <f t="shared" si="0"/>
        <v>31</v>
      </c>
      <c r="J20" s="15">
        <v>426.06</v>
      </c>
      <c r="K20" s="12" t="s">
        <v>182</v>
      </c>
      <c r="L20" s="12"/>
      <c r="M20">
        <v>3</v>
      </c>
      <c r="N20" t="str">
        <f t="shared" si="1"/>
        <v>микросхема3</v>
      </c>
      <c r="O20" s="75">
        <v>34554</v>
      </c>
      <c r="P20" s="256">
        <v>34554</v>
      </c>
      <c r="Q20" s="437">
        <v>34554</v>
      </c>
      <c r="R20" s="619">
        <v>34162</v>
      </c>
      <c r="S20" s="801">
        <v>34162</v>
      </c>
    </row>
    <row r="21" spans="1:14" ht="15.75" thickBot="1" x14ac:dyDescent="0.3">
      <c r="B21" s="2" t="s">
        <v>17</v>
      </c>
      <c r="C21" s="4">
        <v>10</v>
      </c>
      <c r="D21" s="5">
        <v>40</v>
      </c>
      <c r="E21" s="11">
        <v>3</v>
      </c>
      <c r="F21" s="12">
        <v>19</v>
      </c>
      <c r="G21" s="12" t="s">
        <v>341</v>
      </c>
      <c r="H21" s="12" t="s">
        <v>333</v>
      </c>
      <c r="I21" s="12">
        <f t="shared" si="0"/>
        <v>43</v>
      </c>
      <c r="J21" s="15">
        <v>375.92</v>
      </c>
      <c r="K21" s="12" t="s">
        <v>182</v>
      </c>
      <c r="L21" s="12"/>
      <c r="M21">
        <v>3</v>
      </c>
      <c r="N21" t="str">
        <f t="shared" si="1"/>
        <v>микросхема3</v>
      </c>
      <c r="O21" s="76">
        <v>34162</v>
      </c>
      <c r="P21" s="257">
        <v>34162</v>
      </c>
      <c r="Q21" s="438">
        <v>34162</v>
      </c>
      <c r="R21" s="620">
        <v>34744</v>
      </c>
      <c r="S21" s="802">
        <v>34744</v>
      </c>
    </row>
    <row r="22" spans="1:14" ht="15.75" thickBot="1" x14ac:dyDescent="0.3">
      <c r="B22" s="2" t="s">
        <v>18</v>
      </c>
      <c r="C22" s="4">
        <v>4</v>
      </c>
      <c r="D22" s="5">
        <v>16</v>
      </c>
      <c r="E22" s="11">
        <v>3</v>
      </c>
      <c r="F22" s="12">
        <v>20</v>
      </c>
      <c r="G22" s="12" t="s">
        <v>18</v>
      </c>
      <c r="H22" s="12" t="s">
        <v>333</v>
      </c>
      <c r="I22" s="12">
        <f t="shared" si="0"/>
        <v>19</v>
      </c>
      <c r="J22" s="15">
        <v>1227.98</v>
      </c>
      <c r="K22" s="12" t="s">
        <v>182</v>
      </c>
      <c r="L22" s="12"/>
      <c r="M22">
        <v>3</v>
      </c>
      <c r="N22" t="str">
        <f t="shared" si="1"/>
        <v>микросхема3</v>
      </c>
      <c r="O22" s="77">
        <v>34744</v>
      </c>
      <c r="P22" s="258">
        <v>34744</v>
      </c>
      <c r="Q22" s="439">
        <v>34744</v>
      </c>
      <c r="R22" s="621">
        <v>33611</v>
      </c>
      <c r="S22" s="803">
        <v>33611</v>
      </c>
    </row>
    <row r="23" spans="1:14" ht="15.75" thickBot="1" x14ac:dyDescent="0.3">
      <c r="B23" s="2" t="s">
        <v>19</v>
      </c>
      <c r="C23" s="4">
        <v>81</v>
      </c>
      <c r="D23" s="5">
        <v>330</v>
      </c>
      <c r="E23" s="11">
        <v>3</v>
      </c>
      <c r="F23" s="12">
        <v>21</v>
      </c>
      <c r="G23" s="12" t="s">
        <v>338</v>
      </c>
      <c r="H23" s="12" t="s">
        <v>187</v>
      </c>
      <c r="I23" s="12">
        <f t="shared" si="0"/>
        <v>333</v>
      </c>
      <c r="J23" s="15">
        <v>300.74</v>
      </c>
      <c r="K23" s="12" t="s">
        <v>182</v>
      </c>
      <c r="L23" s="12"/>
      <c r="M23">
        <v>3</v>
      </c>
      <c r="N23" t="str">
        <f t="shared" si="1"/>
        <v>микросхема3</v>
      </c>
      <c r="O23" s="78">
        <v>33611</v>
      </c>
      <c r="P23" s="259">
        <v>33611</v>
      </c>
      <c r="Q23" s="440">
        <v>33611</v>
      </c>
      <c r="R23" s="622">
        <v>48285</v>
      </c>
      <c r="S23" s="804">
        <v>48285</v>
      </c>
    </row>
    <row r="24" spans="1:14" ht="15.75" thickBot="1" x14ac:dyDescent="0.3">
      <c r="B24" s="2" t="s">
        <v>20</v>
      </c>
      <c r="C24" s="4">
        <v>4</v>
      </c>
      <c r="D24" s="5">
        <v>16</v>
      </c>
      <c r="E24" s="11">
        <v>3</v>
      </c>
      <c r="F24" s="12">
        <v>22</v>
      </c>
      <c r="G24" s="12" t="s">
        <v>339</v>
      </c>
      <c r="H24" s="12" t="s">
        <v>333</v>
      </c>
      <c r="I24" s="12">
        <f t="shared" si="0"/>
        <v>19</v>
      </c>
      <c r="J24" s="15">
        <v>62.66</v>
      </c>
      <c r="K24" s="12" t="s">
        <v>182</v>
      </c>
      <c r="L24" s="12"/>
      <c r="M24">
        <v>3</v>
      </c>
      <c r="N24" t="str">
        <f t="shared" si="1"/>
        <v>микросхема3</v>
      </c>
      <c r="O24" s="79">
        <v>48285</v>
      </c>
      <c r="P24" s="260">
        <v>48285</v>
      </c>
      <c r="Q24" s="441">
        <v>48285</v>
      </c>
      <c r="R24" s="623">
        <v>33611</v>
      </c>
      <c r="S24" s="805">
        <v>33611</v>
      </c>
    </row>
    <row r="25" spans="1:14" ht="15.75" thickBot="1" x14ac:dyDescent="0.3">
      <c r="A25" s="31"/>
      <c r="B25" s="2" t="s">
        <v>354</v>
      </c>
      <c r="C25" s="4">
        <v>2</v>
      </c>
      <c r="D25" s="5">
        <v>8</v>
      </c>
      <c r="E25" s="11">
        <v>3</v>
      </c>
      <c r="F25" s="12">
        <v>23</v>
      </c>
      <c r="G25" s="12" t="s">
        <v>386</v>
      </c>
      <c r="H25" s="12" t="s">
        <v>336</v>
      </c>
      <c r="I25" s="12">
        <f t="shared" si="0"/>
        <v>11</v>
      </c>
      <c r="J25" s="15">
        <v>23235.63</v>
      </c>
      <c r="K25" s="12" t="s">
        <v>182</v>
      </c>
      <c r="L25" s="12" t="s">
        <v>393</v>
      </c>
      <c r="M25">
        <v>1</v>
      </c>
      <c r="N25" t="str">
        <f t="shared" si="1"/>
        <v>микросхема1</v>
      </c>
      <c r="O25" s="80">
        <v>33611</v>
      </c>
      <c r="P25" s="261">
        <v>33611</v>
      </c>
      <c r="Q25" s="442">
        <v>33611</v>
      </c>
      <c r="R25" s="624">
        <v>57101</v>
      </c>
      <c r="S25" s="806">
        <v>57101</v>
      </c>
    </row>
    <row r="26" spans="1:14" ht="15.75" thickBot="1" x14ac:dyDescent="0.3">
      <c r="B26" s="2" t="s">
        <v>21</v>
      </c>
      <c r="C26" s="4">
        <v>19</v>
      </c>
      <c r="D26" s="5">
        <v>76</v>
      </c>
      <c r="E26" s="11">
        <v>3</v>
      </c>
      <c r="F26" s="12">
        <v>24</v>
      </c>
      <c r="G26" s="12" t="s">
        <v>21</v>
      </c>
      <c r="H26" s="12" t="s">
        <v>184</v>
      </c>
      <c r="I26" s="12">
        <f t="shared" si="0"/>
        <v>79</v>
      </c>
      <c r="J26" s="15">
        <v>72.2</v>
      </c>
      <c r="K26" s="12" t="s">
        <v>182</v>
      </c>
      <c r="L26" s="12"/>
      <c r="M26">
        <v>3</v>
      </c>
      <c r="N26" t="str">
        <f t="shared" si="1"/>
        <v>микросхема3</v>
      </c>
      <c r="O26" s="81">
        <v>57101</v>
      </c>
      <c r="P26" s="262">
        <v>57101</v>
      </c>
      <c r="Q26" s="443">
        <v>57101</v>
      </c>
      <c r="R26" s="625">
        <v>36419</v>
      </c>
      <c r="S26" s="807">
        <v>36419</v>
      </c>
    </row>
    <row r="27" spans="1:14" ht="15.75" thickBot="1" x14ac:dyDescent="0.3">
      <c r="B27" s="17" t="s">
        <v>22</v>
      </c>
      <c r="C27" s="18">
        <v>8</v>
      </c>
      <c r="D27" s="26">
        <v>32</v>
      </c>
      <c r="E27" s="27">
        <v>3</v>
      </c>
      <c r="F27" s="28">
        <v>25</v>
      </c>
      <c r="G27" s="28"/>
      <c r="H27" s="28"/>
      <c r="I27" s="28">
        <f t="shared" si="0"/>
        <v>35</v>
      </c>
      <c r="J27" s="29"/>
      <c r="K27" s="28"/>
      <c r="L27" s="28"/>
      <c r="M27">
        <v>3</v>
      </c>
      <c r="N27" t="str">
        <f t="shared" si="1"/>
        <v>микросхема3</v>
      </c>
      <c r="O27" s="82">
        <v>36419</v>
      </c>
      <c r="P27" s="263">
        <v>36419</v>
      </c>
      <c r="Q27" s="444">
        <v>36419</v>
      </c>
      <c r="R27" s="626">
        <v>34370</v>
      </c>
      <c r="S27" s="808">
        <v>34370</v>
      </c>
    </row>
    <row r="28" spans="1:14" ht="15.75" thickBot="1" x14ac:dyDescent="0.3">
      <c r="B28" s="2" t="s">
        <v>23</v>
      </c>
      <c r="C28" s="4">
        <v>2</v>
      </c>
      <c r="D28" s="5">
        <v>8</v>
      </c>
      <c r="E28" s="11">
        <v>3</v>
      </c>
      <c r="F28" s="12">
        <v>26</v>
      </c>
      <c r="G28" s="12" t="s">
        <v>23</v>
      </c>
      <c r="H28" s="12" t="s">
        <v>333</v>
      </c>
      <c r="I28" s="12">
        <f t="shared" si="0"/>
        <v>11</v>
      </c>
      <c r="J28" s="15">
        <v>112.78</v>
      </c>
      <c r="K28" s="12" t="s">
        <v>182</v>
      </c>
      <c r="L28" s="12"/>
      <c r="M28">
        <v>3</v>
      </c>
      <c r="N28" t="str">
        <f t="shared" si="1"/>
        <v>микросхема3</v>
      </c>
      <c r="O28" s="83">
        <v>34370</v>
      </c>
      <c r="P28" s="264">
        <v>34370</v>
      </c>
      <c r="Q28" s="445">
        <v>34370</v>
      </c>
      <c r="R28" s="627">
        <v>33242</v>
      </c>
      <c r="S28" s="809">
        <v>33242</v>
      </c>
    </row>
    <row r="29" spans="1:14" ht="15.75" thickBot="1" x14ac:dyDescent="0.3">
      <c r="B29" s="2" t="s">
        <v>24</v>
      </c>
      <c r="C29" s="4">
        <v>2</v>
      </c>
      <c r="D29" s="5">
        <v>8</v>
      </c>
      <c r="E29" s="11">
        <v>3</v>
      </c>
      <c r="F29" s="12">
        <v>27</v>
      </c>
      <c r="G29" s="12" t="s">
        <v>344</v>
      </c>
      <c r="H29" s="12" t="s">
        <v>333</v>
      </c>
      <c r="I29" s="12">
        <f t="shared" si="0"/>
        <v>11</v>
      </c>
      <c r="J29" s="15">
        <v>75.180000000000007</v>
      </c>
      <c r="K29" s="12" t="s">
        <v>182</v>
      </c>
      <c r="L29" s="12"/>
      <c r="M29">
        <v>3</v>
      </c>
      <c r="N29" t="str">
        <f t="shared" si="1"/>
        <v>микросхема3</v>
      </c>
      <c r="O29" s="84">
        <v>33242</v>
      </c>
      <c r="P29" s="265">
        <v>33242</v>
      </c>
      <c r="Q29" s="446">
        <v>33242</v>
      </c>
      <c r="R29" s="628">
        <v>33242</v>
      </c>
      <c r="S29" s="810">
        <v>33242</v>
      </c>
    </row>
    <row r="30" spans="1:14" ht="15.75" thickBot="1" x14ac:dyDescent="0.3">
      <c r="B30" s="2" t="s">
        <v>25</v>
      </c>
      <c r="C30" s="4">
        <v>2</v>
      </c>
      <c r="D30" s="5">
        <v>8</v>
      </c>
      <c r="E30" s="11">
        <v>3</v>
      </c>
      <c r="F30" s="12">
        <v>28</v>
      </c>
      <c r="G30" s="12" t="s">
        <v>25</v>
      </c>
      <c r="H30" s="12" t="s">
        <v>333</v>
      </c>
      <c r="I30" s="12">
        <f t="shared" si="0"/>
        <v>11</v>
      </c>
      <c r="J30" s="15">
        <v>5262.76</v>
      </c>
      <c r="K30" s="12" t="s">
        <v>182</v>
      </c>
      <c r="L30" s="12"/>
      <c r="M30">
        <v>3</v>
      </c>
      <c r="N30" t="str">
        <f t="shared" si="1"/>
        <v>микросхема3</v>
      </c>
      <c r="O30" s="85">
        <v>33242</v>
      </c>
      <c r="P30" s="266">
        <v>33242</v>
      </c>
      <c r="Q30" s="447">
        <v>33242</v>
      </c>
      <c r="R30" s="629">
        <v>33242</v>
      </c>
      <c r="S30" s="811">
        <v>33242</v>
      </c>
    </row>
    <row r="31" spans="1:14" ht="15.75" thickBot="1" x14ac:dyDescent="0.3">
      <c r="B31" s="2" t="s">
        <v>26</v>
      </c>
      <c r="C31" s="4">
        <v>4</v>
      </c>
      <c r="D31" s="5">
        <v>16</v>
      </c>
      <c r="E31" s="11">
        <v>3</v>
      </c>
      <c r="F31" s="12">
        <v>29</v>
      </c>
      <c r="G31" s="12" t="s">
        <v>26</v>
      </c>
      <c r="H31" s="12" t="s">
        <v>336</v>
      </c>
      <c r="I31" s="12">
        <f t="shared" si="0"/>
        <v>19</v>
      </c>
      <c r="J31" s="15">
        <v>4009.72</v>
      </c>
      <c r="K31" s="12" t="s">
        <v>182</v>
      </c>
      <c r="L31" s="12"/>
      <c r="M31">
        <v>1</v>
      </c>
      <c r="N31" t="str">
        <f t="shared" si="1"/>
        <v>микросхема1</v>
      </c>
      <c r="O31" s="86">
        <v>33242</v>
      </c>
      <c r="P31" s="267">
        <v>33242</v>
      </c>
      <c r="Q31" s="448">
        <v>33242</v>
      </c>
      <c r="R31" s="630">
        <v>59451</v>
      </c>
      <c r="S31" s="812">
        <v>59451</v>
      </c>
    </row>
    <row r="32" spans="1:14" ht="15.75" thickBot="1" x14ac:dyDescent="0.3">
      <c r="A32" s="31"/>
      <c r="B32" s="17" t="s">
        <v>27</v>
      </c>
      <c r="C32" s="18">
        <v>4</v>
      </c>
      <c r="D32" s="26">
        <v>16</v>
      </c>
      <c r="E32" s="27">
        <v>3</v>
      </c>
      <c r="F32" s="28">
        <v>30</v>
      </c>
      <c r="G32" s="28"/>
      <c r="H32" s="28"/>
      <c r="I32" s="28">
        <f t="shared" si="0"/>
        <v>19</v>
      </c>
      <c r="J32" s="29"/>
      <c r="K32" s="28"/>
      <c r="L32" s="28" t="s">
        <v>394</v>
      </c>
      <c r="M32">
        <v>1</v>
      </c>
      <c r="N32" t="str">
        <f t="shared" si="1"/>
        <v>микросхема1</v>
      </c>
      <c r="O32" s="87">
        <v>59451</v>
      </c>
      <c r="P32" s="268">
        <v>59451</v>
      </c>
      <c r="Q32" s="449">
        <v>59451</v>
      </c>
      <c r="R32" s="631">
        <v>59451</v>
      </c>
      <c r="S32" s="813">
        <v>59451</v>
      </c>
    </row>
    <row r="33" spans="2:14" ht="15.75" thickBot="1" x14ac:dyDescent="0.3">
      <c r="B33" s="2" t="s">
        <v>28</v>
      </c>
      <c r="C33" s="4">
        <v>15</v>
      </c>
      <c r="D33" s="5">
        <v>60</v>
      </c>
      <c r="E33" s="11">
        <v>3</v>
      </c>
      <c r="F33" s="12">
        <v>31</v>
      </c>
      <c r="G33" s="12" t="s">
        <v>28</v>
      </c>
      <c r="H33" s="12" t="s">
        <v>185</v>
      </c>
      <c r="I33" s="12">
        <f t="shared" si="0"/>
        <v>63</v>
      </c>
      <c r="J33" s="15">
        <v>1272.68</v>
      </c>
      <c r="K33" s="12" t="s">
        <v>182</v>
      </c>
      <c r="L33" s="12"/>
      <c r="M33">
        <v>2</v>
      </c>
      <c r="N33" t="str">
        <f t="shared" si="1"/>
        <v>микросхема2</v>
      </c>
      <c r="O33" s="88">
        <v>59451</v>
      </c>
      <c r="P33" s="269">
        <v>59451</v>
      </c>
      <c r="Q33" s="450">
        <v>59451</v>
      </c>
      <c r="R33" s="632">
        <v>41895</v>
      </c>
      <c r="S33" s="814">
        <v>41895</v>
      </c>
    </row>
    <row r="34" spans="2:14" ht="15.75" thickBot="1" x14ac:dyDescent="0.3">
      <c r="B34" s="2" t="s">
        <v>29</v>
      </c>
      <c r="C34" s="4">
        <v>2</v>
      </c>
      <c r="D34" s="5">
        <v>8</v>
      </c>
      <c r="E34" s="11">
        <v>3</v>
      </c>
      <c r="F34" s="12">
        <v>32</v>
      </c>
      <c r="G34" s="12" t="s">
        <v>29</v>
      </c>
      <c r="H34" s="12" t="s">
        <v>337</v>
      </c>
      <c r="I34" s="12">
        <f t="shared" si="0"/>
        <v>11</v>
      </c>
      <c r="J34" s="15">
        <v>14785.84</v>
      </c>
      <c r="K34" s="12" t="s">
        <v>182</v>
      </c>
      <c r="L34" s="12"/>
      <c r="M34">
        <v>1</v>
      </c>
      <c r="N34" t="str">
        <f t="shared" si="1"/>
        <v>микросхема1</v>
      </c>
      <c r="O34" s="89">
        <v>41895</v>
      </c>
      <c r="P34" s="270">
        <v>41895</v>
      </c>
      <c r="Q34" s="451">
        <v>41895</v>
      </c>
      <c r="R34" s="633">
        <v>33759</v>
      </c>
      <c r="S34" s="815">
        <v>33759</v>
      </c>
    </row>
    <row r="35" spans="2:14" ht="15.75" thickBot="1" x14ac:dyDescent="0.3">
      <c r="B35" s="2" t="s">
        <v>30</v>
      </c>
      <c r="C35" s="4">
        <v>2</v>
      </c>
      <c r="D35" s="5">
        <v>8</v>
      </c>
      <c r="E35" s="11">
        <v>3</v>
      </c>
      <c r="F35" s="12">
        <v>33</v>
      </c>
      <c r="G35" s="12" t="s">
        <v>30</v>
      </c>
      <c r="H35" s="12" t="s">
        <v>186</v>
      </c>
      <c r="I35" s="12">
        <f t="shared" si="0"/>
        <v>11</v>
      </c>
      <c r="J35" s="15">
        <v>10668.86</v>
      </c>
      <c r="K35" s="12" t="s">
        <v>182</v>
      </c>
      <c r="L35" s="12"/>
      <c r="M35">
        <v>3</v>
      </c>
      <c r="N35" t="str">
        <f t="shared" si="1"/>
        <v>микросхема3</v>
      </c>
      <c r="O35" s="90">
        <v>33759</v>
      </c>
      <c r="P35" s="271">
        <v>33759</v>
      </c>
      <c r="Q35" s="452">
        <v>33759</v>
      </c>
      <c r="R35" s="634">
        <v>33242</v>
      </c>
      <c r="S35" s="816">
        <v>33242</v>
      </c>
    </row>
    <row r="36" spans="2:14" ht="15.75" thickBot="1" x14ac:dyDescent="0.3">
      <c r="B36" s="2" t="s">
        <v>31</v>
      </c>
      <c r="C36" s="4">
        <v>2</v>
      </c>
      <c r="D36" s="5">
        <v>8</v>
      </c>
      <c r="E36" s="11">
        <v>3</v>
      </c>
      <c r="F36" s="12">
        <v>34</v>
      </c>
      <c r="G36" s="12" t="s">
        <v>391</v>
      </c>
      <c r="H36" s="12" t="s">
        <v>187</v>
      </c>
      <c r="I36" s="12">
        <f t="shared" si="0"/>
        <v>11</v>
      </c>
      <c r="J36" s="15">
        <v>636.17999999999995</v>
      </c>
      <c r="K36" s="12" t="s">
        <v>182</v>
      </c>
      <c r="L36" s="12"/>
      <c r="M36">
        <v>2</v>
      </c>
      <c r="N36" t="str">
        <f t="shared" si="1"/>
        <v>микросхема2</v>
      </c>
      <c r="O36" s="91">
        <v>33242</v>
      </c>
      <c r="P36" s="272">
        <v>33242</v>
      </c>
      <c r="Q36" s="453">
        <v>33242</v>
      </c>
      <c r="R36" s="635">
        <v>37521</v>
      </c>
      <c r="S36" s="817">
        <v>37521</v>
      </c>
    </row>
    <row r="37" spans="2:14" ht="15.75" thickBot="1" x14ac:dyDescent="0.3">
      <c r="B37" s="2" t="s">
        <v>32</v>
      </c>
      <c r="C37" s="4">
        <v>2</v>
      </c>
      <c r="D37" s="5">
        <v>8</v>
      </c>
      <c r="E37" s="11">
        <v>3</v>
      </c>
      <c r="F37" s="12">
        <v>35</v>
      </c>
      <c r="G37" s="12" t="s">
        <v>332</v>
      </c>
      <c r="H37" s="12" t="s">
        <v>333</v>
      </c>
      <c r="I37" s="12">
        <f t="shared" si="0"/>
        <v>11</v>
      </c>
      <c r="J37" s="15">
        <v>250.62</v>
      </c>
      <c r="K37" s="12" t="s">
        <v>182</v>
      </c>
      <c r="L37" s="12"/>
      <c r="M37">
        <v>3</v>
      </c>
      <c r="N37" t="str">
        <f t="shared" si="1"/>
        <v>микросхема3</v>
      </c>
      <c r="O37" s="92">
        <v>37521</v>
      </c>
      <c r="P37" s="273">
        <v>37521</v>
      </c>
      <c r="Q37" s="454">
        <v>37521</v>
      </c>
      <c r="R37" s="636">
        <v>33242</v>
      </c>
      <c r="S37" s="818">
        <v>33242</v>
      </c>
    </row>
    <row r="38" spans="2:14" ht="15.75" thickBot="1" x14ac:dyDescent="0.3">
      <c r="B38" s="2" t="s">
        <v>33</v>
      </c>
      <c r="C38" s="4">
        <v>2</v>
      </c>
      <c r="D38" s="5">
        <v>8</v>
      </c>
      <c r="E38" s="11">
        <v>3</v>
      </c>
      <c r="F38" s="12">
        <v>36</v>
      </c>
      <c r="G38" s="12" t="s">
        <v>33</v>
      </c>
      <c r="H38" s="12" t="s">
        <v>333</v>
      </c>
      <c r="I38" s="12">
        <f t="shared" si="0"/>
        <v>11</v>
      </c>
      <c r="J38" s="15">
        <v>250.62</v>
      </c>
      <c r="K38" s="12" t="s">
        <v>182</v>
      </c>
      <c r="L38" s="12"/>
      <c r="M38">
        <v>3</v>
      </c>
      <c r="N38" t="str">
        <f t="shared" si="1"/>
        <v>микросхема3</v>
      </c>
      <c r="O38" s="93">
        <v>33242</v>
      </c>
      <c r="P38" s="274">
        <v>33242</v>
      </c>
      <c r="Q38" s="455">
        <v>33242</v>
      </c>
      <c r="R38" s="637">
        <v>30140</v>
      </c>
      <c r="S38" s="819">
        <v>30140</v>
      </c>
    </row>
    <row r="39" spans="2:14" ht="15.75" thickBot="1" x14ac:dyDescent="0.3">
      <c r="B39" s="2" t="s">
        <v>34</v>
      </c>
      <c r="C39" s="4">
        <v>2</v>
      </c>
      <c r="D39" s="5">
        <v>8</v>
      </c>
      <c r="E39" s="11">
        <v>3</v>
      </c>
      <c r="F39" s="12">
        <v>37</v>
      </c>
      <c r="G39" s="12" t="s">
        <v>345</v>
      </c>
      <c r="H39" s="12" t="s">
        <v>333</v>
      </c>
      <c r="I39" s="12">
        <f t="shared" si="0"/>
        <v>11</v>
      </c>
      <c r="J39" s="15">
        <v>576.41999999999996</v>
      </c>
      <c r="K39" s="12" t="s">
        <v>182</v>
      </c>
      <c r="L39" s="12"/>
      <c r="M39">
        <v>3</v>
      </c>
      <c r="N39" t="str">
        <f t="shared" si="1"/>
        <v>микросхема3</v>
      </c>
      <c r="O39" s="94">
        <v>30140</v>
      </c>
      <c r="P39" s="275">
        <v>30140</v>
      </c>
      <c r="Q39" s="456">
        <v>30140</v>
      </c>
      <c r="R39" s="638">
        <v>33242</v>
      </c>
      <c r="S39" s="820">
        <v>33242</v>
      </c>
    </row>
    <row r="40" spans="2:14" ht="15.75" thickBot="1" x14ac:dyDescent="0.3">
      <c r="B40" s="2" t="s">
        <v>35</v>
      </c>
      <c r="C40" s="4">
        <v>2</v>
      </c>
      <c r="D40" s="5">
        <v>8</v>
      </c>
      <c r="E40" s="11">
        <v>3</v>
      </c>
      <c r="F40" s="12">
        <v>38</v>
      </c>
      <c r="G40" s="12" t="s">
        <v>346</v>
      </c>
      <c r="H40" s="12" t="s">
        <v>333</v>
      </c>
      <c r="I40" s="12">
        <f t="shared" si="0"/>
        <v>11</v>
      </c>
      <c r="J40" s="15">
        <v>6766.4</v>
      </c>
      <c r="K40" s="12" t="s">
        <v>182</v>
      </c>
      <c r="L40" s="12"/>
      <c r="M40">
        <v>2</v>
      </c>
      <c r="N40" t="str">
        <f t="shared" si="1"/>
        <v>микросхема2</v>
      </c>
      <c r="O40" s="95">
        <v>33242</v>
      </c>
      <c r="P40" s="276">
        <v>33242</v>
      </c>
      <c r="Q40" s="457">
        <v>33242</v>
      </c>
      <c r="R40" s="639">
        <v>37521</v>
      </c>
      <c r="S40" s="821">
        <v>37521</v>
      </c>
    </row>
    <row r="41" spans="2:14" ht="15.75" thickBot="1" x14ac:dyDescent="0.3">
      <c r="B41" s="2" t="s">
        <v>36</v>
      </c>
      <c r="C41" s="4">
        <v>4</v>
      </c>
      <c r="D41" s="5">
        <v>16</v>
      </c>
      <c r="E41" s="11">
        <v>3</v>
      </c>
      <c r="F41" s="12">
        <v>39</v>
      </c>
      <c r="G41" s="12" t="s">
        <v>36</v>
      </c>
      <c r="H41" s="12" t="s">
        <v>333</v>
      </c>
      <c r="I41" s="12">
        <f t="shared" si="0"/>
        <v>19</v>
      </c>
      <c r="J41" s="15">
        <v>5012.16</v>
      </c>
      <c r="K41" s="12" t="s">
        <v>182</v>
      </c>
      <c r="L41" s="12"/>
      <c r="M41">
        <v>2</v>
      </c>
      <c r="N41" t="str">
        <f t="shared" si="1"/>
        <v>микросхема2</v>
      </c>
      <c r="O41" s="96">
        <v>37521</v>
      </c>
      <c r="P41" s="277">
        <v>37521</v>
      </c>
      <c r="Q41" s="458">
        <v>37521</v>
      </c>
      <c r="R41" s="640">
        <v>38190</v>
      </c>
      <c r="S41" s="822">
        <v>38190</v>
      </c>
    </row>
    <row r="42" spans="2:14" ht="15.75" thickBot="1" x14ac:dyDescent="0.3">
      <c r="B42" s="2" t="s">
        <v>37</v>
      </c>
      <c r="C42" s="4">
        <v>7</v>
      </c>
      <c r="D42" s="5">
        <v>28</v>
      </c>
      <c r="E42" s="11">
        <v>3</v>
      </c>
      <c r="F42" s="12">
        <v>40</v>
      </c>
      <c r="G42" s="12" t="s">
        <v>342</v>
      </c>
      <c r="H42" s="12" t="s">
        <v>333</v>
      </c>
      <c r="I42" s="12">
        <f t="shared" si="0"/>
        <v>31</v>
      </c>
      <c r="J42" s="15">
        <v>350.86</v>
      </c>
      <c r="K42" s="12" t="s">
        <v>182</v>
      </c>
      <c r="L42" s="12"/>
      <c r="M42">
        <v>3</v>
      </c>
      <c r="N42" t="str">
        <f t="shared" si="1"/>
        <v>микросхема3</v>
      </c>
      <c r="O42" s="97">
        <v>38190</v>
      </c>
      <c r="P42" s="278">
        <v>38190</v>
      </c>
      <c r="Q42" s="459">
        <v>38190</v>
      </c>
      <c r="R42" s="641">
        <v>34162</v>
      </c>
      <c r="S42" s="823">
        <v>34162</v>
      </c>
    </row>
    <row r="43" spans="2:14" ht="15.75" thickBot="1" x14ac:dyDescent="0.3">
      <c r="B43" s="2" t="s">
        <v>38</v>
      </c>
      <c r="C43" s="4">
        <v>4</v>
      </c>
      <c r="D43" s="5">
        <v>16</v>
      </c>
      <c r="E43" s="11">
        <v>3</v>
      </c>
      <c r="F43" s="12">
        <v>41</v>
      </c>
      <c r="G43" s="12" t="s">
        <v>188</v>
      </c>
      <c r="H43" s="12" t="s">
        <v>185</v>
      </c>
      <c r="I43" s="12">
        <f t="shared" si="0"/>
        <v>19</v>
      </c>
      <c r="J43" s="15">
        <v>3825.56</v>
      </c>
      <c r="K43" s="12" t="s">
        <v>182</v>
      </c>
      <c r="L43" s="12"/>
      <c r="M43">
        <v>2</v>
      </c>
      <c r="N43" t="str">
        <f t="shared" si="1"/>
        <v>микросхема2</v>
      </c>
      <c r="O43" s="98">
        <v>34162</v>
      </c>
      <c r="P43" s="279">
        <v>34162</v>
      </c>
      <c r="Q43" s="460">
        <v>34162</v>
      </c>
      <c r="R43" s="642">
        <v>38190</v>
      </c>
      <c r="S43" s="824">
        <v>38190</v>
      </c>
    </row>
    <row r="44" spans="2:14" ht="15.75" thickBot="1" x14ac:dyDescent="0.3">
      <c r="B44" s="2" t="s">
        <v>39</v>
      </c>
      <c r="C44" s="4">
        <v>4</v>
      </c>
      <c r="D44" s="5">
        <v>16</v>
      </c>
      <c r="E44" s="11">
        <v>3</v>
      </c>
      <c r="F44" s="12">
        <v>42</v>
      </c>
      <c r="G44" s="12" t="s">
        <v>39</v>
      </c>
      <c r="H44" s="12" t="s">
        <v>337</v>
      </c>
      <c r="I44" s="12">
        <f t="shared" si="0"/>
        <v>19</v>
      </c>
      <c r="J44" s="15">
        <v>17041.3</v>
      </c>
      <c r="K44" s="12" t="s">
        <v>182</v>
      </c>
      <c r="L44" s="12"/>
      <c r="M44">
        <v>1</v>
      </c>
      <c r="N44" t="str">
        <f t="shared" si="1"/>
        <v>микросхема1</v>
      </c>
      <c r="O44" s="99">
        <v>38190</v>
      </c>
      <c r="P44" s="280">
        <v>38190</v>
      </c>
      <c r="Q44" s="461">
        <v>38190</v>
      </c>
      <c r="R44" s="643">
        <v>36100</v>
      </c>
      <c r="S44" s="825">
        <v>36100</v>
      </c>
    </row>
    <row r="45" spans="2:14" ht="15.75" thickBot="1" x14ac:dyDescent="0.3">
      <c r="B45" s="2" t="s">
        <v>40</v>
      </c>
      <c r="C45" s="4">
        <v>4</v>
      </c>
      <c r="D45" s="5">
        <v>16</v>
      </c>
      <c r="E45" s="11">
        <v>3</v>
      </c>
      <c r="F45" s="12">
        <v>43</v>
      </c>
      <c r="G45" s="12" t="s">
        <v>189</v>
      </c>
      <c r="H45" s="12" t="s">
        <v>181</v>
      </c>
      <c r="I45" s="12">
        <f t="shared" si="0"/>
        <v>19</v>
      </c>
      <c r="J45" s="15">
        <v>121.84</v>
      </c>
      <c r="K45" s="12" t="s">
        <v>182</v>
      </c>
      <c r="L45" s="12"/>
      <c r="M45">
        <v>3</v>
      </c>
      <c r="N45" t="str">
        <f t="shared" si="1"/>
        <v>микросхема3</v>
      </c>
      <c r="O45" s="100">
        <v>36100</v>
      </c>
      <c r="P45" s="281">
        <v>36100</v>
      </c>
      <c r="Q45" s="462">
        <v>36100</v>
      </c>
      <c r="R45" s="644">
        <v>33611</v>
      </c>
      <c r="S45" s="826">
        <v>33611</v>
      </c>
    </row>
    <row r="46" spans="2:14" ht="15.75" thickBot="1" x14ac:dyDescent="0.3">
      <c r="B46" s="2" t="s">
        <v>355</v>
      </c>
      <c r="C46" s="4">
        <v>6</v>
      </c>
      <c r="D46" s="5">
        <v>24</v>
      </c>
      <c r="E46" s="11">
        <v>3</v>
      </c>
      <c r="F46" s="12">
        <v>44</v>
      </c>
      <c r="G46" s="12" t="s">
        <v>387</v>
      </c>
      <c r="H46" s="12" t="s">
        <v>333</v>
      </c>
      <c r="I46" s="12">
        <f t="shared" si="0"/>
        <v>27</v>
      </c>
      <c r="J46" s="15">
        <v>1376.3</v>
      </c>
      <c r="K46" s="12" t="s">
        <v>182</v>
      </c>
      <c r="L46" s="12"/>
      <c r="M46">
        <v>3</v>
      </c>
      <c r="N46" t="str">
        <f t="shared" si="1"/>
        <v>микросхема3</v>
      </c>
      <c r="O46" s="101">
        <v>33611</v>
      </c>
      <c r="P46" s="282">
        <v>33611</v>
      </c>
      <c r="Q46" s="463">
        <v>33611</v>
      </c>
      <c r="R46" s="645">
        <v>33993</v>
      </c>
      <c r="S46" s="827">
        <v>33993</v>
      </c>
    </row>
    <row r="47" spans="2:14" ht="15.75" thickBot="1" x14ac:dyDescent="0.3">
      <c r="B47" s="2" t="s">
        <v>41</v>
      </c>
      <c r="C47" s="4">
        <v>11</v>
      </c>
      <c r="D47" s="5">
        <v>44</v>
      </c>
      <c r="E47" s="11">
        <v>3</v>
      </c>
      <c r="F47" s="34">
        <v>45</v>
      </c>
      <c r="G47" s="12" t="s">
        <v>343</v>
      </c>
      <c r="H47" s="35" t="s">
        <v>347</v>
      </c>
      <c r="I47" s="12">
        <f t="shared" si="0"/>
        <v>47</v>
      </c>
      <c r="J47" s="15">
        <v>626.52</v>
      </c>
      <c r="K47" s="12" t="s">
        <v>182</v>
      </c>
      <c r="L47" s="12"/>
      <c r="M47">
        <v>3</v>
      </c>
      <c r="N47" t="str">
        <f t="shared" si="1"/>
        <v>микросхема3</v>
      </c>
      <c r="O47" s="102">
        <v>33993</v>
      </c>
      <c r="P47" s="283">
        <v>33993</v>
      </c>
      <c r="Q47" s="464">
        <v>33993</v>
      </c>
      <c r="R47" s="646">
        <v>34921</v>
      </c>
      <c r="S47" s="828">
        <v>34921</v>
      </c>
    </row>
    <row r="48" spans="2:14" ht="15.75" thickBot="1" x14ac:dyDescent="0.3">
      <c r="B48" s="2" t="s">
        <v>373</v>
      </c>
      <c r="C48" s="4">
        <v>1</v>
      </c>
      <c r="D48" s="5">
        <v>4</v>
      </c>
      <c r="E48" s="11">
        <v>3</v>
      </c>
      <c r="F48" s="34">
        <v>46</v>
      </c>
      <c r="G48" s="36" t="s">
        <v>356</v>
      </c>
      <c r="H48" s="35" t="s">
        <v>380</v>
      </c>
      <c r="I48" s="12">
        <f t="shared" si="0"/>
        <v>7</v>
      </c>
      <c r="J48" s="15">
        <v>7.87</v>
      </c>
      <c r="K48" s="12" t="s">
        <v>179</v>
      </c>
      <c r="L48" s="12"/>
      <c r="M48">
        <v>3</v>
      </c>
      <c r="N48" t="str">
        <f t="shared" si="1"/>
        <v>микросхема3</v>
      </c>
      <c r="O48" s="103">
        <v>34921</v>
      </c>
      <c r="P48" s="284">
        <v>34921</v>
      </c>
      <c r="Q48" s="465">
        <v>34921</v>
      </c>
      <c r="R48" s="647">
        <v>33054</v>
      </c>
      <c r="S48" s="829">
        <v>33054</v>
      </c>
    </row>
    <row r="49" spans="2:14" ht="15.75" thickBot="1" x14ac:dyDescent="0.3">
      <c r="B49" s="2" t="s">
        <v>357</v>
      </c>
      <c r="C49" s="4">
        <v>1</v>
      </c>
      <c r="D49" s="5">
        <v>4</v>
      </c>
      <c r="E49" s="11">
        <v>3</v>
      </c>
      <c r="F49" s="34">
        <v>47</v>
      </c>
      <c r="G49" s="36" t="s">
        <v>357</v>
      </c>
      <c r="H49" s="35" t="s">
        <v>381</v>
      </c>
      <c r="I49" s="12">
        <f t="shared" si="0"/>
        <v>7</v>
      </c>
      <c r="J49" s="15">
        <v>1809.72</v>
      </c>
      <c r="K49" s="12" t="s">
        <v>382</v>
      </c>
      <c r="L49" s="12"/>
      <c r="M49">
        <v>3</v>
      </c>
      <c r="N49" t="str">
        <f t="shared" si="1"/>
        <v>микросхема3</v>
      </c>
      <c r="O49" s="104">
        <v>33054</v>
      </c>
      <c r="P49" s="285">
        <v>33054</v>
      </c>
      <c r="Q49" s="466">
        <v>33054</v>
      </c>
      <c r="R49" s="648">
        <v>33054</v>
      </c>
      <c r="S49" s="830">
        <v>33054</v>
      </c>
    </row>
    <row r="50" spans="2:14" ht="15.75" thickBot="1" x14ac:dyDescent="0.3">
      <c r="B50" s="3" t="s">
        <v>42</v>
      </c>
      <c r="C50" s="6">
        <v>39</v>
      </c>
      <c r="D50" s="5">
        <v>156</v>
      </c>
      <c r="E50" s="11">
        <v>3</v>
      </c>
      <c r="F50" s="34">
        <v>48</v>
      </c>
      <c r="G50" s="12" t="s">
        <v>190</v>
      </c>
      <c r="H50" s="35" t="s">
        <v>195</v>
      </c>
      <c r="I50" s="12">
        <f t="shared" si="0"/>
        <v>159</v>
      </c>
      <c r="J50" s="15">
        <v>55.88</v>
      </c>
      <c r="K50" s="12" t="s">
        <v>182</v>
      </c>
      <c r="L50" s="12"/>
      <c r="N50" t="s">
        <v>401</v>
      </c>
      <c r="O50" s="105">
        <v>33054</v>
      </c>
      <c r="P50" s="286">
        <v>33054</v>
      </c>
      <c r="Q50" s="467">
        <v>33054</v>
      </c>
      <c r="R50" s="649">
        <v>38637</v>
      </c>
      <c r="S50" s="831">
        <v>38637</v>
      </c>
    </row>
    <row r="51" spans="2:14" ht="15.75" thickBot="1" x14ac:dyDescent="0.3">
      <c r="B51" s="3" t="s">
        <v>43</v>
      </c>
      <c r="C51" s="6">
        <v>4</v>
      </c>
      <c r="D51" s="5">
        <v>16</v>
      </c>
      <c r="E51" s="11">
        <v>3</v>
      </c>
      <c r="F51" s="34">
        <v>49</v>
      </c>
      <c r="G51" s="12" t="s">
        <v>191</v>
      </c>
      <c r="H51" s="35" t="s">
        <v>196</v>
      </c>
      <c r="I51" s="12">
        <f t="shared" si="0"/>
        <v>19</v>
      </c>
      <c r="J51" s="15">
        <v>47.48</v>
      </c>
      <c r="K51" s="12" t="s">
        <v>182</v>
      </c>
      <c r="L51" s="12"/>
      <c r="N51" t="s">
        <v>401</v>
      </c>
      <c r="O51" s="106">
        <v>38637</v>
      </c>
      <c r="P51" s="287">
        <v>38637</v>
      </c>
      <c r="Q51" s="468">
        <v>38637</v>
      </c>
      <c r="R51" s="650">
        <v>33421</v>
      </c>
      <c r="S51" s="832">
        <v>33421</v>
      </c>
    </row>
    <row r="52" spans="2:14" ht="15.75" thickBot="1" x14ac:dyDescent="0.3">
      <c r="B52" s="3" t="s">
        <v>44</v>
      </c>
      <c r="C52" s="6">
        <v>6</v>
      </c>
      <c r="D52" s="5">
        <v>24</v>
      </c>
      <c r="E52" s="11">
        <v>3</v>
      </c>
      <c r="F52" s="12">
        <v>50</v>
      </c>
      <c r="G52" s="12" t="s">
        <v>192</v>
      </c>
      <c r="H52" s="12" t="s">
        <v>196</v>
      </c>
      <c r="I52" s="12">
        <f t="shared" si="0"/>
        <v>27</v>
      </c>
      <c r="J52" s="15">
        <v>69.680000000000007</v>
      </c>
      <c r="K52" s="12" t="s">
        <v>182</v>
      </c>
      <c r="L52" s="12"/>
      <c r="N52" t="s">
        <v>401</v>
      </c>
      <c r="O52" s="107">
        <v>33421</v>
      </c>
      <c r="P52" s="288">
        <v>33421</v>
      </c>
      <c r="Q52" s="469">
        <v>33421</v>
      </c>
      <c r="R52" s="651">
        <v>33723</v>
      </c>
      <c r="S52" s="833">
        <v>33723</v>
      </c>
    </row>
    <row r="53" spans="2:14" ht="15.75" thickBot="1" x14ac:dyDescent="0.3">
      <c r="B53" s="3" t="s">
        <v>45</v>
      </c>
      <c r="C53" s="6">
        <v>7</v>
      </c>
      <c r="D53" s="5">
        <v>28</v>
      </c>
      <c r="E53" s="11">
        <v>3</v>
      </c>
      <c r="F53" s="12">
        <v>51</v>
      </c>
      <c r="G53" s="12" t="s">
        <v>197</v>
      </c>
      <c r="H53" s="12" t="s">
        <v>196</v>
      </c>
      <c r="I53" s="12">
        <f t="shared" si="0"/>
        <v>31</v>
      </c>
      <c r="J53" s="15">
        <v>30.8</v>
      </c>
      <c r="K53" s="12" t="s">
        <v>182</v>
      </c>
      <c r="L53" s="12"/>
      <c r="N53" t="s">
        <v>401</v>
      </c>
      <c r="O53" s="108">
        <v>33723</v>
      </c>
      <c r="P53" s="289">
        <v>33723</v>
      </c>
      <c r="Q53" s="470">
        <v>33723</v>
      </c>
      <c r="R53" s="652">
        <v>33852</v>
      </c>
      <c r="S53" s="834">
        <v>33852</v>
      </c>
    </row>
    <row r="54" spans="2:14" ht="15.75" thickBot="1" x14ac:dyDescent="0.3">
      <c r="B54" s="3" t="s">
        <v>46</v>
      </c>
      <c r="C54" s="6">
        <v>13</v>
      </c>
      <c r="D54" s="5">
        <v>52</v>
      </c>
      <c r="E54" s="11">
        <v>3</v>
      </c>
      <c r="F54" s="12">
        <v>52</v>
      </c>
      <c r="G54" s="12" t="s">
        <v>198</v>
      </c>
      <c r="H54" s="12" t="s">
        <v>199</v>
      </c>
      <c r="I54" s="12">
        <f t="shared" si="0"/>
        <v>55</v>
      </c>
      <c r="J54" s="15">
        <v>202.5</v>
      </c>
      <c r="K54" s="12" t="s">
        <v>179</v>
      </c>
      <c r="L54" s="12"/>
      <c r="N54" t="s">
        <v>401</v>
      </c>
      <c r="O54" s="109">
        <v>33852</v>
      </c>
      <c r="P54" s="290">
        <v>33852</v>
      </c>
      <c r="Q54" s="471">
        <v>33852</v>
      </c>
      <c r="R54" s="653">
        <v>34760</v>
      </c>
      <c r="S54" s="835">
        <v>34760</v>
      </c>
    </row>
    <row r="55" spans="2:14" ht="15.75" thickBot="1" x14ac:dyDescent="0.3">
      <c r="B55" s="3" t="s">
        <v>47</v>
      </c>
      <c r="C55" s="6">
        <v>12</v>
      </c>
      <c r="D55" s="5">
        <v>48</v>
      </c>
      <c r="E55" s="11">
        <v>3</v>
      </c>
      <c r="F55" s="12">
        <v>53</v>
      </c>
      <c r="G55" s="12" t="s">
        <v>200</v>
      </c>
      <c r="H55" s="12" t="s">
        <v>195</v>
      </c>
      <c r="I55" s="12">
        <f t="shared" si="0"/>
        <v>51</v>
      </c>
      <c r="J55" s="15">
        <v>8.4</v>
      </c>
      <c r="K55" s="12" t="s">
        <v>179</v>
      </c>
      <c r="L55" s="12"/>
      <c r="N55" t="s">
        <v>401</v>
      </c>
      <c r="O55" s="110">
        <v>34760</v>
      </c>
      <c r="P55" s="291">
        <v>34760</v>
      </c>
      <c r="Q55" s="472">
        <v>34760</v>
      </c>
      <c r="R55" s="654">
        <v>34578</v>
      </c>
      <c r="S55" s="836">
        <v>34578</v>
      </c>
    </row>
    <row r="56" spans="2:14" ht="15.75" thickBot="1" x14ac:dyDescent="0.3">
      <c r="B56" s="3" t="s">
        <v>48</v>
      </c>
      <c r="C56" s="6">
        <v>21</v>
      </c>
      <c r="D56" s="5">
        <v>84</v>
      </c>
      <c r="E56" s="11">
        <v>3</v>
      </c>
      <c r="F56" s="12">
        <v>54</v>
      </c>
      <c r="G56" s="12" t="s">
        <v>383</v>
      </c>
      <c r="H56" s="12" t="s">
        <v>358</v>
      </c>
      <c r="I56" s="12">
        <f>D56+E56</f>
        <v>87</v>
      </c>
      <c r="J56" s="15">
        <v>21.74</v>
      </c>
      <c r="K56" s="12" t="s">
        <v>179</v>
      </c>
      <c r="L56" s="12"/>
      <c r="N56" t="s">
        <v>402</v>
      </c>
      <c r="O56" s="111">
        <v>34578</v>
      </c>
      <c r="P56" s="292">
        <v>34578</v>
      </c>
      <c r="Q56" s="473">
        <v>34578</v>
      </c>
      <c r="R56" s="655">
        <v>32625</v>
      </c>
      <c r="S56" s="837">
        <v>32625</v>
      </c>
    </row>
    <row r="57" spans="2:14" ht="15.75" thickBot="1" x14ac:dyDescent="0.3">
      <c r="B57" s="3" t="s">
        <v>49</v>
      </c>
      <c r="C57" s="6">
        <v>17</v>
      </c>
      <c r="D57" s="5">
        <v>68</v>
      </c>
      <c r="E57" s="11">
        <v>3</v>
      </c>
      <c r="F57" s="12">
        <v>55</v>
      </c>
      <c r="G57" s="12" t="s">
        <v>193</v>
      </c>
      <c r="H57" s="12" t="s">
        <v>201</v>
      </c>
      <c r="I57" s="12">
        <f t="shared" si="0"/>
        <v>71</v>
      </c>
      <c r="J57" s="15">
        <v>118.22</v>
      </c>
      <c r="K57" s="12" t="s">
        <v>179</v>
      </c>
      <c r="L57" s="12"/>
      <c r="N57" t="s">
        <v>402</v>
      </c>
      <c r="O57" s="112">
        <v>32625</v>
      </c>
      <c r="P57" s="293">
        <v>32625</v>
      </c>
      <c r="Q57" s="474">
        <v>32625</v>
      </c>
      <c r="R57" s="656">
        <v>32092</v>
      </c>
      <c r="S57" s="838">
        <v>32092</v>
      </c>
    </row>
    <row r="58" spans="2:14" ht="15.75" thickBot="1" x14ac:dyDescent="0.3">
      <c r="B58" s="2" t="s">
        <v>50</v>
      </c>
      <c r="C58" s="4">
        <v>20</v>
      </c>
      <c r="D58" s="5">
        <v>80</v>
      </c>
      <c r="E58" s="11">
        <v>3</v>
      </c>
      <c r="F58" s="12">
        <v>56</v>
      </c>
      <c r="G58" s="12" t="s">
        <v>194</v>
      </c>
      <c r="H58" s="12" t="s">
        <v>202</v>
      </c>
      <c r="I58" s="12">
        <f t="shared" si="0"/>
        <v>83</v>
      </c>
      <c r="J58" s="15">
        <v>9.76</v>
      </c>
      <c r="K58" s="12" t="s">
        <v>179</v>
      </c>
      <c r="L58" s="12"/>
      <c r="N58" t="s">
        <v>402</v>
      </c>
      <c r="O58" s="113">
        <v>32092</v>
      </c>
      <c r="P58" s="294">
        <v>32092</v>
      </c>
      <c r="Q58" s="475">
        <v>32092</v>
      </c>
      <c r="R58" s="657">
        <v>32453</v>
      </c>
      <c r="S58" s="839">
        <v>32453</v>
      </c>
    </row>
    <row r="59" spans="2:14" ht="15.75" thickBot="1" x14ac:dyDescent="0.3">
      <c r="B59" s="2" t="s">
        <v>51</v>
      </c>
      <c r="C59" s="4">
        <v>6</v>
      </c>
      <c r="D59" s="5">
        <v>24</v>
      </c>
      <c r="E59" s="11">
        <v>3</v>
      </c>
      <c r="F59" s="12">
        <v>57</v>
      </c>
      <c r="G59" s="12" t="s">
        <v>392</v>
      </c>
      <c r="H59" s="12" t="s">
        <v>203</v>
      </c>
      <c r="I59" s="12">
        <f t="shared" si="0"/>
        <v>27</v>
      </c>
      <c r="J59" s="15">
        <v>673.2</v>
      </c>
      <c r="K59" s="12" t="s">
        <v>182</v>
      </c>
      <c r="L59" s="12"/>
      <c r="N59" t="s">
        <v>402</v>
      </c>
      <c r="O59" s="114">
        <v>32453</v>
      </c>
      <c r="P59" s="295">
        <v>32453</v>
      </c>
      <c r="Q59" s="476">
        <v>32453</v>
      </c>
      <c r="R59" s="658">
        <v>30726</v>
      </c>
      <c r="S59" s="840">
        <v>30726</v>
      </c>
    </row>
    <row r="60" spans="2:14" ht="15.75" thickBot="1" x14ac:dyDescent="0.3">
      <c r="B60" s="2" t="s">
        <v>52</v>
      </c>
      <c r="C60" s="4">
        <v>2</v>
      </c>
      <c r="D60" s="5">
        <v>8</v>
      </c>
      <c r="E60" s="11">
        <v>3</v>
      </c>
      <c r="F60" s="12">
        <v>58</v>
      </c>
      <c r="G60" s="12" t="s">
        <v>204</v>
      </c>
      <c r="H60" s="12" t="s">
        <v>205</v>
      </c>
      <c r="I60" s="12">
        <f t="shared" si="0"/>
        <v>11</v>
      </c>
      <c r="J60" s="15">
        <v>70.72</v>
      </c>
      <c r="K60" s="12" t="s">
        <v>179</v>
      </c>
      <c r="L60" s="12"/>
      <c r="N60" t="s">
        <v>402</v>
      </c>
      <c r="O60" s="115">
        <v>30726</v>
      </c>
      <c r="P60" s="296">
        <v>30726</v>
      </c>
      <c r="Q60" s="477">
        <v>30726</v>
      </c>
      <c r="R60" s="659">
        <v>30228</v>
      </c>
      <c r="S60" s="841">
        <v>30228</v>
      </c>
    </row>
    <row r="61" spans="2:14" ht="15.75" thickBot="1" x14ac:dyDescent="0.3">
      <c r="B61" s="2" t="s">
        <v>53</v>
      </c>
      <c r="C61" s="4">
        <v>24</v>
      </c>
      <c r="D61" s="5">
        <v>96</v>
      </c>
      <c r="E61" s="11">
        <v>3</v>
      </c>
      <c r="F61" s="12">
        <v>59</v>
      </c>
      <c r="G61" s="12" t="s">
        <v>207</v>
      </c>
      <c r="H61" s="12" t="s">
        <v>206</v>
      </c>
      <c r="I61" s="12">
        <f t="shared" si="0"/>
        <v>99</v>
      </c>
      <c r="J61" s="15">
        <v>264.92</v>
      </c>
      <c r="K61" s="12" t="s">
        <v>182</v>
      </c>
      <c r="L61" s="12"/>
      <c r="N61" t="s">
        <v>402</v>
      </c>
      <c r="O61" s="116">
        <v>30228</v>
      </c>
      <c r="P61" s="297">
        <v>30228</v>
      </c>
      <c r="Q61" s="478">
        <v>30228</v>
      </c>
      <c r="R61" s="660">
        <v>37026</v>
      </c>
      <c r="S61" s="842">
        <v>37026</v>
      </c>
    </row>
    <row r="62" spans="2:14" ht="15.75" thickBot="1" x14ac:dyDescent="0.3">
      <c r="B62" s="2" t="s">
        <v>54</v>
      </c>
      <c r="C62" s="4">
        <v>70</v>
      </c>
      <c r="D62" s="5">
        <v>280</v>
      </c>
      <c r="E62" s="11">
        <v>3</v>
      </c>
      <c r="F62" s="12">
        <v>60</v>
      </c>
      <c r="G62" s="12" t="s">
        <v>359</v>
      </c>
      <c r="H62" s="12" t="s">
        <v>360</v>
      </c>
      <c r="I62" s="12">
        <f t="shared" si="0"/>
        <v>283</v>
      </c>
      <c r="J62" s="15">
        <v>0.24</v>
      </c>
      <c r="K62" s="12" t="s">
        <v>179</v>
      </c>
      <c r="L62" s="12"/>
      <c r="N62" t="s">
        <v>403</v>
      </c>
      <c r="O62" s="117">
        <v>37026</v>
      </c>
      <c r="P62" s="298">
        <v>37026</v>
      </c>
      <c r="Q62" s="479">
        <v>37026</v>
      </c>
      <c r="R62" s="661">
        <v>32828</v>
      </c>
      <c r="S62" s="843">
        <v>32828</v>
      </c>
    </row>
    <row r="63" spans="2:14" ht="15.75" thickBot="1" x14ac:dyDescent="0.3">
      <c r="B63" s="2" t="s">
        <v>55</v>
      </c>
      <c r="C63" s="4">
        <v>21</v>
      </c>
      <c r="D63" s="5">
        <v>84</v>
      </c>
      <c r="E63" s="11">
        <v>3</v>
      </c>
      <c r="F63" s="12">
        <v>61</v>
      </c>
      <c r="G63" s="12" t="s">
        <v>208</v>
      </c>
      <c r="H63" s="12" t="s">
        <v>202</v>
      </c>
      <c r="I63" s="12">
        <f t="shared" si="0"/>
        <v>87</v>
      </c>
      <c r="J63" s="15">
        <v>10.1</v>
      </c>
      <c r="K63" s="12" t="s">
        <v>182</v>
      </c>
      <c r="L63" s="12"/>
      <c r="N63" t="s">
        <v>403</v>
      </c>
      <c r="O63" s="118">
        <v>32828</v>
      </c>
      <c r="P63" s="299">
        <v>32828</v>
      </c>
      <c r="Q63" s="480">
        <v>32828</v>
      </c>
      <c r="R63" s="662">
        <v>29406</v>
      </c>
      <c r="S63" s="844">
        <v>29406</v>
      </c>
    </row>
    <row r="64" spans="2:14" ht="15.75" thickBot="1" x14ac:dyDescent="0.3">
      <c r="B64" s="2" t="s">
        <v>56</v>
      </c>
      <c r="C64" s="4">
        <v>7</v>
      </c>
      <c r="D64" s="5">
        <v>28</v>
      </c>
      <c r="E64" s="11">
        <v>3</v>
      </c>
      <c r="F64" s="12">
        <v>62</v>
      </c>
      <c r="G64" s="12" t="s">
        <v>209</v>
      </c>
      <c r="H64" s="12" t="s">
        <v>210</v>
      </c>
      <c r="I64" s="12">
        <f t="shared" si="0"/>
        <v>31</v>
      </c>
      <c r="J64" s="15">
        <v>5.82</v>
      </c>
      <c r="K64" s="12" t="s">
        <v>182</v>
      </c>
      <c r="L64" s="12"/>
      <c r="N64" t="s">
        <v>403</v>
      </c>
      <c r="O64" s="119">
        <v>29406</v>
      </c>
      <c r="P64" s="300">
        <v>29406</v>
      </c>
      <c r="Q64" s="481">
        <v>29406</v>
      </c>
      <c r="R64" s="663">
        <v>28458</v>
      </c>
      <c r="S64" s="845">
        <v>28458</v>
      </c>
    </row>
    <row r="65" spans="2:14" ht="15.75" thickBot="1" x14ac:dyDescent="0.3">
      <c r="B65" s="2" t="s">
        <v>57</v>
      </c>
      <c r="C65" s="4">
        <v>14</v>
      </c>
      <c r="D65" s="5">
        <v>56</v>
      </c>
      <c r="E65" s="11">
        <v>3</v>
      </c>
      <c r="F65" s="12">
        <v>63</v>
      </c>
      <c r="G65" s="12" t="s">
        <v>211</v>
      </c>
      <c r="H65" s="12" t="s">
        <v>210</v>
      </c>
      <c r="I65" s="12">
        <f t="shared" si="0"/>
        <v>59</v>
      </c>
      <c r="J65" s="15">
        <v>5.82</v>
      </c>
      <c r="K65" s="12" t="s">
        <v>182</v>
      </c>
      <c r="L65" s="12"/>
      <c r="N65" t="s">
        <v>403</v>
      </c>
      <c r="O65" s="120">
        <v>28458</v>
      </c>
      <c r="P65" s="301">
        <v>28458</v>
      </c>
      <c r="Q65" s="482">
        <v>28458</v>
      </c>
      <c r="R65" s="664">
        <v>28910</v>
      </c>
      <c r="S65" s="846">
        <v>28910</v>
      </c>
    </row>
    <row r="66" spans="2:14" ht="15.75" thickBot="1" x14ac:dyDescent="0.3">
      <c r="B66" s="2" t="s">
        <v>58</v>
      </c>
      <c r="C66" s="4">
        <v>4</v>
      </c>
      <c r="D66" s="5">
        <v>16</v>
      </c>
      <c r="E66" s="11">
        <v>3</v>
      </c>
      <c r="F66" s="12">
        <v>64</v>
      </c>
      <c r="G66" s="12" t="s">
        <v>212</v>
      </c>
      <c r="H66" s="12" t="s">
        <v>213</v>
      </c>
      <c r="I66" s="12">
        <f t="shared" si="0"/>
        <v>19</v>
      </c>
      <c r="J66" s="15">
        <v>4.5599999999999996</v>
      </c>
      <c r="K66" s="12" t="s">
        <v>182</v>
      </c>
      <c r="L66" s="12"/>
      <c r="N66" t="s">
        <v>403</v>
      </c>
      <c r="O66" s="121">
        <v>28910</v>
      </c>
      <c r="P66" s="302">
        <v>28910</v>
      </c>
      <c r="Q66" s="483">
        <v>28910</v>
      </c>
      <c r="R66" s="665">
        <v>28234</v>
      </c>
      <c r="S66" s="847">
        <v>28234</v>
      </c>
    </row>
    <row r="67" spans="2:14" ht="15.75" thickBot="1" x14ac:dyDescent="0.3">
      <c r="B67" s="2" t="s">
        <v>59</v>
      </c>
      <c r="C67" s="4">
        <v>2</v>
      </c>
      <c r="D67" s="5">
        <v>8</v>
      </c>
      <c r="E67" s="11">
        <v>3</v>
      </c>
      <c r="F67" s="12">
        <v>65</v>
      </c>
      <c r="G67" s="12" t="s">
        <v>214</v>
      </c>
      <c r="H67" s="12" t="s">
        <v>210</v>
      </c>
      <c r="I67" s="12">
        <f t="shared" si="0"/>
        <v>11</v>
      </c>
      <c r="J67" s="15">
        <v>14.67</v>
      </c>
      <c r="K67" s="12" t="s">
        <v>182</v>
      </c>
      <c r="L67" s="12"/>
      <c r="N67" t="s">
        <v>403</v>
      </c>
      <c r="O67" s="122">
        <v>28234</v>
      </c>
      <c r="P67" s="303">
        <v>28234</v>
      </c>
      <c r="Q67" s="484">
        <v>28234</v>
      </c>
      <c r="R67" s="666">
        <v>28105</v>
      </c>
      <c r="S67" s="848">
        <v>28105</v>
      </c>
    </row>
    <row r="68" spans="2:14" ht="15.75" thickBot="1" x14ac:dyDescent="0.3">
      <c r="B68" s="2" t="s">
        <v>60</v>
      </c>
      <c r="C68" s="4">
        <v>2</v>
      </c>
      <c r="D68" s="5">
        <v>8</v>
      </c>
      <c r="E68" s="11">
        <v>3</v>
      </c>
      <c r="F68" s="12">
        <v>66</v>
      </c>
      <c r="G68" s="12" t="s">
        <v>215</v>
      </c>
      <c r="H68" s="12" t="s">
        <v>210</v>
      </c>
      <c r="I68" s="12">
        <f t="shared" ref="I68:I131" si="2">D68+E68</f>
        <v>11</v>
      </c>
      <c r="J68" s="15">
        <v>34.840000000000003</v>
      </c>
      <c r="K68" s="12" t="s">
        <v>182</v>
      </c>
      <c r="L68" s="12"/>
      <c r="N68" t="s">
        <v>403</v>
      </c>
      <c r="O68" s="123">
        <v>28105</v>
      </c>
      <c r="P68" s="304">
        <v>28105</v>
      </c>
      <c r="Q68" s="485">
        <v>28105</v>
      </c>
      <c r="R68" s="667">
        <v>28105</v>
      </c>
      <c r="S68" s="849">
        <v>28105</v>
      </c>
    </row>
    <row r="69" spans="2:14" ht="15.75" thickBot="1" x14ac:dyDescent="0.3">
      <c r="B69" s="2" t="s">
        <v>61</v>
      </c>
      <c r="C69" s="4">
        <v>2</v>
      </c>
      <c r="D69" s="5">
        <v>8</v>
      </c>
      <c r="E69" s="11">
        <v>3</v>
      </c>
      <c r="F69" s="12">
        <v>67</v>
      </c>
      <c r="G69" s="12" t="s">
        <v>216</v>
      </c>
      <c r="H69" s="12" t="s">
        <v>210</v>
      </c>
      <c r="I69" s="12">
        <f t="shared" si="2"/>
        <v>11</v>
      </c>
      <c r="J69" s="15">
        <v>43.76</v>
      </c>
      <c r="K69" s="12" t="s">
        <v>182</v>
      </c>
      <c r="L69" s="12"/>
      <c r="N69" t="s">
        <v>403</v>
      </c>
      <c r="O69" s="124">
        <v>28105</v>
      </c>
      <c r="P69" s="305">
        <v>28105</v>
      </c>
      <c r="Q69" s="486">
        <v>28105</v>
      </c>
      <c r="R69" s="668">
        <v>28105</v>
      </c>
      <c r="S69" s="850">
        <v>28105</v>
      </c>
    </row>
    <row r="70" spans="2:14" ht="15.75" thickBot="1" x14ac:dyDescent="0.3">
      <c r="B70" s="2" t="s">
        <v>62</v>
      </c>
      <c r="C70" s="4">
        <v>7</v>
      </c>
      <c r="D70" s="5">
        <v>28</v>
      </c>
      <c r="E70" s="11">
        <v>3</v>
      </c>
      <c r="F70" s="12">
        <v>68</v>
      </c>
      <c r="G70" s="12" t="s">
        <v>217</v>
      </c>
      <c r="H70" s="12" t="s">
        <v>202</v>
      </c>
      <c r="I70" s="12">
        <f t="shared" si="2"/>
        <v>31</v>
      </c>
      <c r="J70" s="15">
        <v>8.76</v>
      </c>
      <c r="K70" s="12" t="s">
        <v>182</v>
      </c>
      <c r="L70" s="12"/>
      <c r="N70" t="s">
        <v>403</v>
      </c>
      <c r="O70" s="125">
        <v>28105</v>
      </c>
      <c r="P70" s="306">
        <v>28105</v>
      </c>
      <c r="Q70" s="487">
        <v>28105</v>
      </c>
      <c r="R70" s="669">
        <v>28458</v>
      </c>
      <c r="S70" s="851">
        <v>28458</v>
      </c>
    </row>
    <row r="71" spans="2:14" ht="15.75" thickBot="1" x14ac:dyDescent="0.3">
      <c r="B71" s="2" t="s">
        <v>63</v>
      </c>
      <c r="C71" s="4">
        <v>1004</v>
      </c>
      <c r="D71" s="5">
        <v>4016</v>
      </c>
      <c r="E71" s="11">
        <v>3</v>
      </c>
      <c r="F71" s="12">
        <v>69</v>
      </c>
      <c r="G71" s="12" t="s">
        <v>218</v>
      </c>
      <c r="H71" s="12" t="s">
        <v>202</v>
      </c>
      <c r="I71" s="12">
        <f t="shared" si="2"/>
        <v>4019</v>
      </c>
      <c r="J71" s="15">
        <v>6.46</v>
      </c>
      <c r="K71" s="12" t="s">
        <v>182</v>
      </c>
      <c r="L71" s="12"/>
      <c r="N71" t="s">
        <v>403</v>
      </c>
      <c r="O71" s="126">
        <v>28458</v>
      </c>
      <c r="P71" s="307">
        <v>28458</v>
      </c>
      <c r="Q71" s="488">
        <v>28458</v>
      </c>
      <c r="R71" s="670">
        <v>96456</v>
      </c>
      <c r="S71" s="852">
        <v>96456</v>
      </c>
    </row>
    <row r="72" spans="2:14" ht="15.75" thickBot="1" x14ac:dyDescent="0.3">
      <c r="B72" s="2" t="s">
        <v>64</v>
      </c>
      <c r="C72" s="4">
        <v>56</v>
      </c>
      <c r="D72" s="5">
        <v>224</v>
      </c>
      <c r="E72" s="11">
        <v>3</v>
      </c>
      <c r="F72" s="12">
        <v>70</v>
      </c>
      <c r="G72" s="12" t="s">
        <v>219</v>
      </c>
      <c r="H72" s="12" t="s">
        <v>202</v>
      </c>
      <c r="I72" s="12">
        <f t="shared" si="2"/>
        <v>227</v>
      </c>
      <c r="J72" s="15">
        <v>1.44</v>
      </c>
      <c r="K72" s="12" t="s">
        <v>179</v>
      </c>
      <c r="L72" s="12"/>
      <c r="N72" t="s">
        <v>403</v>
      </c>
      <c r="O72" s="127">
        <v>96456</v>
      </c>
      <c r="P72" s="308">
        <v>96456</v>
      </c>
      <c r="Q72" s="489">
        <v>96456</v>
      </c>
      <c r="R72" s="671">
        <v>31780</v>
      </c>
      <c r="S72" s="853">
        <v>31780</v>
      </c>
    </row>
    <row r="73" spans="2:14" ht="15.75" thickBot="1" x14ac:dyDescent="0.3">
      <c r="B73" s="2" t="s">
        <v>65</v>
      </c>
      <c r="C73" s="4">
        <v>76</v>
      </c>
      <c r="D73" s="5">
        <v>304</v>
      </c>
      <c r="E73" s="11">
        <v>3</v>
      </c>
      <c r="F73" s="12">
        <v>71</v>
      </c>
      <c r="G73" s="12" t="s">
        <v>220</v>
      </c>
      <c r="H73" s="12" t="s">
        <v>202</v>
      </c>
      <c r="I73" s="12">
        <f t="shared" si="2"/>
        <v>307</v>
      </c>
      <c r="J73" s="15">
        <v>1.49</v>
      </c>
      <c r="K73" s="12" t="s">
        <v>179</v>
      </c>
      <c r="L73" s="12"/>
      <c r="N73" t="s">
        <v>403</v>
      </c>
      <c r="O73" s="128">
        <v>31780</v>
      </c>
      <c r="P73" s="309">
        <v>31780</v>
      </c>
      <c r="Q73" s="490">
        <v>31780</v>
      </c>
      <c r="R73" s="672">
        <v>33156</v>
      </c>
      <c r="S73" s="854">
        <v>33156</v>
      </c>
    </row>
    <row r="74" spans="2:14" ht="15.75" thickBot="1" x14ac:dyDescent="0.3">
      <c r="B74" s="2" t="s">
        <v>66</v>
      </c>
      <c r="C74" s="4">
        <v>75</v>
      </c>
      <c r="D74" s="5">
        <v>300</v>
      </c>
      <c r="E74" s="11">
        <v>3</v>
      </c>
      <c r="F74" s="12">
        <v>72</v>
      </c>
      <c r="G74" s="12" t="s">
        <v>221</v>
      </c>
      <c r="H74" s="12" t="s">
        <v>202</v>
      </c>
      <c r="I74" s="12">
        <f t="shared" si="2"/>
        <v>303</v>
      </c>
      <c r="J74" s="15">
        <v>12.12</v>
      </c>
      <c r="K74" s="12" t="s">
        <v>182</v>
      </c>
      <c r="L74" s="12"/>
      <c r="N74" t="s">
        <v>403</v>
      </c>
      <c r="O74" s="129">
        <v>33156</v>
      </c>
      <c r="P74" s="310">
        <v>33156</v>
      </c>
      <c r="Q74" s="491">
        <v>33156</v>
      </c>
      <c r="R74" s="673">
        <v>33027</v>
      </c>
      <c r="S74" s="855">
        <v>33027</v>
      </c>
    </row>
    <row r="75" spans="2:14" ht="15.75" thickBot="1" x14ac:dyDescent="0.3">
      <c r="B75" s="2" t="s">
        <v>67</v>
      </c>
      <c r="C75" s="4">
        <v>90</v>
      </c>
      <c r="D75" s="5">
        <v>360</v>
      </c>
      <c r="E75" s="11">
        <v>3</v>
      </c>
      <c r="F75" s="12">
        <v>73</v>
      </c>
      <c r="G75" s="12" t="s">
        <v>222</v>
      </c>
      <c r="H75" s="12" t="s">
        <v>202</v>
      </c>
      <c r="I75" s="12">
        <f t="shared" si="2"/>
        <v>363</v>
      </c>
      <c r="J75" s="15">
        <v>3.2</v>
      </c>
      <c r="K75" s="12" t="s">
        <v>179</v>
      </c>
      <c r="L75" s="12"/>
      <c r="N75" t="s">
        <v>403</v>
      </c>
      <c r="O75" s="130">
        <v>33027</v>
      </c>
      <c r="P75" s="311">
        <v>33027</v>
      </c>
      <c r="Q75" s="492">
        <v>33027</v>
      </c>
      <c r="R75" s="674">
        <v>34122</v>
      </c>
      <c r="S75" s="856">
        <v>34122</v>
      </c>
    </row>
    <row r="76" spans="2:14" ht="15.75" thickBot="1" x14ac:dyDescent="0.3">
      <c r="B76" s="3" t="s">
        <v>68</v>
      </c>
      <c r="C76" s="6">
        <v>77</v>
      </c>
      <c r="D76" s="5">
        <v>308</v>
      </c>
      <c r="E76" s="11">
        <v>3</v>
      </c>
      <c r="F76" s="12">
        <v>74</v>
      </c>
      <c r="G76" s="12" t="s">
        <v>223</v>
      </c>
      <c r="H76" s="12" t="s">
        <v>202</v>
      </c>
      <c r="I76" s="12">
        <f t="shared" si="2"/>
        <v>311</v>
      </c>
      <c r="J76" s="15">
        <v>14.66</v>
      </c>
      <c r="K76" s="12" t="s">
        <v>182</v>
      </c>
      <c r="L76" s="12"/>
      <c r="N76" t="s">
        <v>403</v>
      </c>
      <c r="O76" s="131">
        <v>34122</v>
      </c>
      <c r="P76" s="312">
        <v>34122</v>
      </c>
      <c r="Q76" s="493">
        <v>34122</v>
      </c>
      <c r="R76" s="675">
        <v>33277</v>
      </c>
      <c r="S76" s="857">
        <v>33277</v>
      </c>
    </row>
    <row r="77" spans="2:14" ht="15.75" thickBot="1" x14ac:dyDescent="0.3">
      <c r="B77" s="3" t="s">
        <v>69</v>
      </c>
      <c r="C77" s="6">
        <v>96</v>
      </c>
      <c r="D77" s="5">
        <v>384</v>
      </c>
      <c r="E77" s="11">
        <v>3</v>
      </c>
      <c r="F77" s="12">
        <v>75</v>
      </c>
      <c r="G77" s="12" t="s">
        <v>224</v>
      </c>
      <c r="H77" s="12" t="s">
        <v>225</v>
      </c>
      <c r="I77" s="12">
        <f t="shared" si="2"/>
        <v>387</v>
      </c>
      <c r="J77" s="15">
        <v>15.32</v>
      </c>
      <c r="K77" s="12" t="s">
        <v>182</v>
      </c>
      <c r="L77" s="12"/>
      <c r="N77" t="s">
        <v>403</v>
      </c>
      <c r="O77" s="132">
        <v>33277</v>
      </c>
      <c r="P77" s="313">
        <v>33277</v>
      </c>
      <c r="Q77" s="494">
        <v>33277</v>
      </c>
      <c r="R77" s="676">
        <v>34830</v>
      </c>
      <c r="S77" s="858">
        <v>34830</v>
      </c>
    </row>
    <row r="78" spans="2:14" ht="15.75" thickBot="1" x14ac:dyDescent="0.3">
      <c r="B78" s="3" t="s">
        <v>70</v>
      </c>
      <c r="C78" s="6">
        <v>6</v>
      </c>
      <c r="D78" s="5">
        <v>24</v>
      </c>
      <c r="E78" s="11">
        <v>3</v>
      </c>
      <c r="F78" s="12">
        <v>76</v>
      </c>
      <c r="G78" s="12" t="s">
        <v>226</v>
      </c>
      <c r="H78" s="12" t="s">
        <v>213</v>
      </c>
      <c r="I78" s="12">
        <f t="shared" si="2"/>
        <v>27</v>
      </c>
      <c r="J78" s="15">
        <v>17.52</v>
      </c>
      <c r="K78" s="12" t="s">
        <v>182</v>
      </c>
      <c r="L78" s="12"/>
      <c r="N78" t="s">
        <v>403</v>
      </c>
      <c r="O78" s="133">
        <v>34830</v>
      </c>
      <c r="P78" s="314">
        <v>34830</v>
      </c>
      <c r="Q78" s="495">
        <v>34830</v>
      </c>
      <c r="R78" s="677">
        <v>28377</v>
      </c>
      <c r="S78" s="859">
        <v>28377</v>
      </c>
    </row>
    <row r="79" spans="2:14" ht="15.75" thickBot="1" x14ac:dyDescent="0.3">
      <c r="B79" s="3" t="s">
        <v>71</v>
      </c>
      <c r="C79" s="6">
        <v>106</v>
      </c>
      <c r="D79" s="5">
        <v>424</v>
      </c>
      <c r="E79" s="11">
        <v>3</v>
      </c>
      <c r="F79" s="12">
        <v>77</v>
      </c>
      <c r="G79" s="12" t="s">
        <v>227</v>
      </c>
      <c r="H79" s="12" t="s">
        <v>202</v>
      </c>
      <c r="I79" s="12">
        <f t="shared" si="2"/>
        <v>427</v>
      </c>
      <c r="J79" s="15">
        <v>79.3</v>
      </c>
      <c r="K79" s="12" t="s">
        <v>182</v>
      </c>
      <c r="L79" s="12"/>
      <c r="N79" t="s">
        <v>403</v>
      </c>
      <c r="O79" s="134">
        <v>28377</v>
      </c>
      <c r="P79" s="315">
        <v>28377</v>
      </c>
      <c r="Q79" s="496">
        <v>28377</v>
      </c>
      <c r="R79" s="678">
        <v>35441</v>
      </c>
      <c r="S79" s="860">
        <v>35441</v>
      </c>
    </row>
    <row r="80" spans="2:14" ht="26.25" thickBot="1" x14ac:dyDescent="0.3">
      <c r="B80" s="13" t="s">
        <v>168</v>
      </c>
      <c r="C80" s="6">
        <v>4</v>
      </c>
      <c r="D80" s="5">
        <v>16</v>
      </c>
      <c r="E80" s="11">
        <v>3</v>
      </c>
      <c r="F80" s="14">
        <v>78</v>
      </c>
      <c r="G80" s="12" t="s">
        <v>228</v>
      </c>
      <c r="H80" s="12" t="s">
        <v>202</v>
      </c>
      <c r="I80" s="12">
        <f t="shared" si="2"/>
        <v>19</v>
      </c>
      <c r="J80" s="15">
        <v>101.49</v>
      </c>
      <c r="K80" s="12" t="s">
        <v>182</v>
      </c>
      <c r="L80" s="12"/>
      <c r="N80" t="s">
        <v>403</v>
      </c>
      <c r="O80" s="135">
        <v>35441</v>
      </c>
      <c r="P80" s="316">
        <v>35441</v>
      </c>
      <c r="Q80" s="497">
        <v>35441</v>
      </c>
      <c r="R80" s="679">
        <v>28234</v>
      </c>
      <c r="S80" s="861">
        <v>28234</v>
      </c>
    </row>
    <row r="81" spans="2:14" ht="15.75" thickBot="1" x14ac:dyDescent="0.3">
      <c r="B81" s="3" t="s">
        <v>72</v>
      </c>
      <c r="C81" s="6">
        <v>8</v>
      </c>
      <c r="D81" s="5">
        <v>32</v>
      </c>
      <c r="E81" s="11">
        <v>3</v>
      </c>
      <c r="F81" s="12">
        <v>79</v>
      </c>
      <c r="G81" s="12" t="s">
        <v>229</v>
      </c>
      <c r="H81" s="12" t="s">
        <v>202</v>
      </c>
      <c r="I81" s="12">
        <f t="shared" si="2"/>
        <v>35</v>
      </c>
      <c r="J81" s="15">
        <v>17.7</v>
      </c>
      <c r="K81" s="12" t="s">
        <v>179</v>
      </c>
      <c r="L81" s="12"/>
      <c r="N81" t="s">
        <v>403</v>
      </c>
      <c r="O81" s="136">
        <v>28234</v>
      </c>
      <c r="P81" s="317">
        <v>28234</v>
      </c>
      <c r="Q81" s="498">
        <v>28234</v>
      </c>
      <c r="R81" s="680">
        <v>28525</v>
      </c>
      <c r="S81" s="862">
        <v>28525</v>
      </c>
    </row>
    <row r="82" spans="2:14" ht="15.75" thickBot="1" x14ac:dyDescent="0.3">
      <c r="B82" s="3" t="s">
        <v>73</v>
      </c>
      <c r="C82" s="6">
        <v>28</v>
      </c>
      <c r="D82" s="5">
        <v>112</v>
      </c>
      <c r="E82" s="11">
        <v>3</v>
      </c>
      <c r="F82" s="12">
        <v>80</v>
      </c>
      <c r="G82" s="12" t="s">
        <v>361</v>
      </c>
      <c r="H82" s="12" t="s">
        <v>201</v>
      </c>
      <c r="I82" s="12">
        <f t="shared" si="2"/>
        <v>115</v>
      </c>
      <c r="J82" s="15">
        <v>50.2</v>
      </c>
      <c r="K82" s="12" t="s">
        <v>179</v>
      </c>
      <c r="L82" s="12" t="s">
        <v>385</v>
      </c>
      <c r="N82" t="s">
        <v>403</v>
      </c>
      <c r="O82" s="137">
        <v>28525</v>
      </c>
      <c r="P82" s="318">
        <v>28525</v>
      </c>
      <c r="Q82" s="499">
        <v>28525</v>
      </c>
      <c r="R82" s="681">
        <v>29900</v>
      </c>
      <c r="S82" s="863">
        <v>29900</v>
      </c>
    </row>
    <row r="83" spans="2:14" ht="15.75" thickBot="1" x14ac:dyDescent="0.3">
      <c r="B83" s="3" t="s">
        <v>74</v>
      </c>
      <c r="C83" s="6">
        <v>6</v>
      </c>
      <c r="D83" s="5">
        <v>24</v>
      </c>
      <c r="E83" s="11">
        <v>3</v>
      </c>
      <c r="F83" s="12">
        <v>81</v>
      </c>
      <c r="G83" s="12" t="s">
        <v>230</v>
      </c>
      <c r="H83" s="12" t="s">
        <v>213</v>
      </c>
      <c r="I83" s="12">
        <f t="shared" si="2"/>
        <v>27</v>
      </c>
      <c r="J83" s="15">
        <v>2.86</v>
      </c>
      <c r="K83" s="12" t="s">
        <v>179</v>
      </c>
      <c r="L83" s="12"/>
      <c r="N83" t="s">
        <v>403</v>
      </c>
      <c r="O83" s="138">
        <v>29900</v>
      </c>
      <c r="P83" s="319">
        <v>29900</v>
      </c>
      <c r="Q83" s="500">
        <v>29900</v>
      </c>
      <c r="R83" s="682">
        <v>28377</v>
      </c>
      <c r="S83" s="864">
        <v>28377</v>
      </c>
    </row>
    <row r="84" spans="2:14" ht="15.75" thickBot="1" x14ac:dyDescent="0.3">
      <c r="B84" s="3" t="s">
        <v>75</v>
      </c>
      <c r="C84" s="6">
        <v>12</v>
      </c>
      <c r="D84" s="5">
        <v>48</v>
      </c>
      <c r="E84" s="11">
        <v>3</v>
      </c>
      <c r="F84" s="12">
        <v>82</v>
      </c>
      <c r="G84" s="12" t="s">
        <v>231</v>
      </c>
      <c r="H84" s="12" t="s">
        <v>213</v>
      </c>
      <c r="I84" s="12">
        <f t="shared" si="2"/>
        <v>51</v>
      </c>
      <c r="J84" s="15">
        <v>0.54</v>
      </c>
      <c r="K84" s="12" t="s">
        <v>179</v>
      </c>
      <c r="L84" s="12"/>
      <c r="N84" t="s">
        <v>403</v>
      </c>
      <c r="O84" s="139">
        <v>28377</v>
      </c>
      <c r="P84" s="320">
        <v>28377</v>
      </c>
      <c r="Q84" s="501">
        <v>28377</v>
      </c>
      <c r="R84" s="683">
        <v>28815</v>
      </c>
      <c r="S84" s="865">
        <v>28815</v>
      </c>
    </row>
    <row r="85" spans="2:14" ht="15.75" thickBot="1" x14ac:dyDescent="0.3">
      <c r="B85" s="3" t="s">
        <v>76</v>
      </c>
      <c r="C85" s="6">
        <v>6</v>
      </c>
      <c r="D85" s="5">
        <v>24</v>
      </c>
      <c r="E85" s="11">
        <v>3</v>
      </c>
      <c r="F85" s="12">
        <v>83</v>
      </c>
      <c r="G85" s="12" t="s">
        <v>232</v>
      </c>
      <c r="H85" s="12" t="s">
        <v>213</v>
      </c>
      <c r="I85" s="12">
        <f t="shared" si="2"/>
        <v>27</v>
      </c>
      <c r="J85" s="15">
        <v>0.76</v>
      </c>
      <c r="K85" s="12" t="s">
        <v>179</v>
      </c>
      <c r="L85" s="12"/>
      <c r="N85" t="s">
        <v>403</v>
      </c>
      <c r="O85" s="140">
        <v>28815</v>
      </c>
      <c r="P85" s="321">
        <v>28815</v>
      </c>
      <c r="Q85" s="502">
        <v>28815</v>
      </c>
      <c r="R85" s="684">
        <v>28377</v>
      </c>
      <c r="S85" s="866">
        <v>28377</v>
      </c>
    </row>
    <row r="86" spans="2:14" ht="15.75" thickBot="1" x14ac:dyDescent="0.3">
      <c r="B86" s="3" t="s">
        <v>77</v>
      </c>
      <c r="C86" s="6">
        <v>6</v>
      </c>
      <c r="D86" s="5">
        <v>24</v>
      </c>
      <c r="E86" s="11">
        <v>3</v>
      </c>
      <c r="F86" s="12">
        <v>84</v>
      </c>
      <c r="G86" s="12" t="s">
        <v>233</v>
      </c>
      <c r="H86" s="12" t="s">
        <v>213</v>
      </c>
      <c r="I86" s="12">
        <f t="shared" si="2"/>
        <v>27</v>
      </c>
      <c r="J86" s="15">
        <v>0.54</v>
      </c>
      <c r="K86" s="12" t="s">
        <v>179</v>
      </c>
      <c r="L86" s="12"/>
      <c r="N86" t="s">
        <v>403</v>
      </c>
      <c r="O86" s="141">
        <v>28377</v>
      </c>
      <c r="P86" s="322">
        <v>28377</v>
      </c>
      <c r="Q86" s="503">
        <v>28377</v>
      </c>
      <c r="R86" s="685">
        <v>28377</v>
      </c>
      <c r="S86" s="867">
        <v>28377</v>
      </c>
    </row>
    <row r="87" spans="2:14" ht="15.75" thickBot="1" x14ac:dyDescent="0.3">
      <c r="B87" s="3" t="s">
        <v>78</v>
      </c>
      <c r="C87" s="6">
        <v>12</v>
      </c>
      <c r="D87" s="5">
        <v>48</v>
      </c>
      <c r="E87" s="11">
        <v>3</v>
      </c>
      <c r="F87" s="12">
        <v>85</v>
      </c>
      <c r="G87" s="12" t="s">
        <v>234</v>
      </c>
      <c r="H87" s="12" t="s">
        <v>213</v>
      </c>
      <c r="I87" s="12">
        <f t="shared" si="2"/>
        <v>51</v>
      </c>
      <c r="J87" s="15">
        <v>0.54</v>
      </c>
      <c r="K87" s="12" t="s">
        <v>179</v>
      </c>
      <c r="L87" s="12"/>
      <c r="N87" t="s">
        <v>403</v>
      </c>
      <c r="O87" s="142">
        <v>28377</v>
      </c>
      <c r="P87" s="323">
        <v>28377</v>
      </c>
      <c r="Q87" s="504">
        <v>28377</v>
      </c>
      <c r="R87" s="686">
        <v>28815</v>
      </c>
      <c r="S87" s="868">
        <v>28815</v>
      </c>
    </row>
    <row r="88" spans="2:14" ht="15.75" thickBot="1" x14ac:dyDescent="0.3">
      <c r="B88" s="3" t="s">
        <v>79</v>
      </c>
      <c r="C88" s="6">
        <v>42</v>
      </c>
      <c r="D88" s="5">
        <v>168</v>
      </c>
      <c r="E88" s="11">
        <v>3</v>
      </c>
      <c r="F88" s="12">
        <v>86</v>
      </c>
      <c r="G88" s="12" t="s">
        <v>235</v>
      </c>
      <c r="H88" s="12" t="s">
        <v>202</v>
      </c>
      <c r="I88" s="12">
        <f t="shared" si="2"/>
        <v>171</v>
      </c>
      <c r="J88" s="15">
        <v>18.46</v>
      </c>
      <c r="K88" s="12" t="s">
        <v>179</v>
      </c>
      <c r="L88" s="12"/>
      <c r="N88" t="s">
        <v>403</v>
      </c>
      <c r="O88" s="143">
        <v>28815</v>
      </c>
      <c r="P88" s="324">
        <v>28815</v>
      </c>
      <c r="Q88" s="505">
        <v>28815</v>
      </c>
      <c r="R88" s="687">
        <v>30951</v>
      </c>
      <c r="S88" s="869">
        <v>30951</v>
      </c>
    </row>
    <row r="89" spans="2:14" ht="15.75" thickBot="1" x14ac:dyDescent="0.3">
      <c r="B89" s="2" t="s">
        <v>80</v>
      </c>
      <c r="C89" s="4">
        <v>7</v>
      </c>
      <c r="D89" s="5">
        <v>28</v>
      </c>
      <c r="E89" s="11">
        <v>3</v>
      </c>
      <c r="F89" s="12">
        <v>87</v>
      </c>
      <c r="G89" s="12" t="s">
        <v>236</v>
      </c>
      <c r="H89" s="12" t="s">
        <v>213</v>
      </c>
      <c r="I89" s="12">
        <f t="shared" si="2"/>
        <v>31</v>
      </c>
      <c r="J89" s="15">
        <v>0.24</v>
      </c>
      <c r="K89" s="12" t="s">
        <v>179</v>
      </c>
      <c r="L89" s="12"/>
      <c r="N89" t="s">
        <v>404</v>
      </c>
      <c r="O89" s="144">
        <v>30951</v>
      </c>
      <c r="P89" s="325">
        <v>30951</v>
      </c>
      <c r="Q89" s="506">
        <v>30951</v>
      </c>
      <c r="R89" s="688">
        <v>30225</v>
      </c>
      <c r="S89" s="870">
        <v>30225</v>
      </c>
    </row>
    <row r="90" spans="2:14" ht="15.75" thickBot="1" x14ac:dyDescent="0.3">
      <c r="B90" s="3" t="s">
        <v>81</v>
      </c>
      <c r="C90" s="6">
        <v>24</v>
      </c>
      <c r="D90" s="5">
        <v>96</v>
      </c>
      <c r="E90" s="11">
        <v>3</v>
      </c>
      <c r="F90" s="12">
        <v>88</v>
      </c>
      <c r="G90" s="12" t="s">
        <v>237</v>
      </c>
      <c r="H90" s="12" t="s">
        <v>213</v>
      </c>
      <c r="I90" s="12">
        <f t="shared" si="2"/>
        <v>99</v>
      </c>
      <c r="J90" s="15">
        <v>0.24</v>
      </c>
      <c r="K90" s="12" t="s">
        <v>179</v>
      </c>
      <c r="L90" s="12"/>
      <c r="N90" t="s">
        <v>404</v>
      </c>
      <c r="O90" s="145">
        <v>30225</v>
      </c>
      <c r="P90" s="326">
        <v>30225</v>
      </c>
      <c r="Q90" s="507">
        <v>30225</v>
      </c>
      <c r="R90" s="689">
        <v>34353</v>
      </c>
      <c r="S90" s="871">
        <v>34353</v>
      </c>
    </row>
    <row r="91" spans="2:14" ht="15.75" thickBot="1" x14ac:dyDescent="0.3">
      <c r="B91" s="2" t="s">
        <v>82</v>
      </c>
      <c r="C91" s="4">
        <v>4</v>
      </c>
      <c r="D91" s="5">
        <v>16</v>
      </c>
      <c r="E91" s="11">
        <v>3</v>
      </c>
      <c r="F91" s="12">
        <v>89</v>
      </c>
      <c r="G91" s="12" t="s">
        <v>238</v>
      </c>
      <c r="H91" s="12" t="s">
        <v>213</v>
      </c>
      <c r="I91" s="12">
        <f t="shared" si="2"/>
        <v>19</v>
      </c>
      <c r="J91" s="15">
        <v>0.24</v>
      </c>
      <c r="K91" s="12" t="s">
        <v>179</v>
      </c>
      <c r="L91" s="12"/>
      <c r="N91" t="s">
        <v>404</v>
      </c>
      <c r="O91" s="146">
        <v>34353</v>
      </c>
      <c r="P91" s="327">
        <v>34353</v>
      </c>
      <c r="Q91" s="508">
        <v>34353</v>
      </c>
      <c r="R91" s="690">
        <v>29507</v>
      </c>
      <c r="S91" s="872">
        <v>29507</v>
      </c>
    </row>
    <row r="92" spans="2:14" ht="15.75" thickBot="1" x14ac:dyDescent="0.3">
      <c r="B92" s="2" t="s">
        <v>83</v>
      </c>
      <c r="C92" s="4">
        <v>6</v>
      </c>
      <c r="D92" s="5">
        <v>24</v>
      </c>
      <c r="E92" s="11">
        <v>3</v>
      </c>
      <c r="F92" s="12">
        <v>90</v>
      </c>
      <c r="G92" s="12" t="s">
        <v>239</v>
      </c>
      <c r="H92" s="12" t="s">
        <v>213</v>
      </c>
      <c r="I92" s="12">
        <f t="shared" si="2"/>
        <v>27</v>
      </c>
      <c r="J92" s="15">
        <v>0.24</v>
      </c>
      <c r="K92" s="12" t="s">
        <v>179</v>
      </c>
      <c r="L92" s="12"/>
      <c r="N92" t="s">
        <v>404</v>
      </c>
      <c r="O92" s="147">
        <v>29507</v>
      </c>
      <c r="P92" s="328">
        <v>29507</v>
      </c>
      <c r="Q92" s="509">
        <v>29507</v>
      </c>
      <c r="R92" s="691">
        <v>29997</v>
      </c>
      <c r="S92" s="873">
        <v>29997</v>
      </c>
    </row>
    <row r="93" spans="2:14" ht="15.75" thickBot="1" x14ac:dyDescent="0.3">
      <c r="B93" s="2" t="s">
        <v>84</v>
      </c>
      <c r="C93" s="4">
        <v>7</v>
      </c>
      <c r="D93" s="5">
        <v>28</v>
      </c>
      <c r="E93" s="11">
        <v>3</v>
      </c>
      <c r="F93" s="12">
        <v>91</v>
      </c>
      <c r="G93" s="12" t="s">
        <v>241</v>
      </c>
      <c r="H93" s="12" t="s">
        <v>213</v>
      </c>
      <c r="I93" s="12">
        <f t="shared" si="2"/>
        <v>31</v>
      </c>
      <c r="J93" s="15">
        <v>0.24</v>
      </c>
      <c r="K93" s="12" t="s">
        <v>179</v>
      </c>
      <c r="L93" s="12"/>
      <c r="N93" t="s">
        <v>404</v>
      </c>
      <c r="O93" s="148">
        <v>29997</v>
      </c>
      <c r="P93" s="329">
        <v>29997</v>
      </c>
      <c r="Q93" s="510">
        <v>29997</v>
      </c>
      <c r="R93" s="692">
        <v>30225</v>
      </c>
      <c r="S93" s="874">
        <v>30225</v>
      </c>
    </row>
    <row r="94" spans="2:14" ht="15.75" thickBot="1" x14ac:dyDescent="0.3">
      <c r="B94" s="2" t="s">
        <v>85</v>
      </c>
      <c r="C94" s="4">
        <v>18</v>
      </c>
      <c r="D94" s="5">
        <v>72</v>
      </c>
      <c r="E94" s="11">
        <v>3</v>
      </c>
      <c r="F94" s="12">
        <v>92</v>
      </c>
      <c r="G94" s="12" t="s">
        <v>240</v>
      </c>
      <c r="H94" s="12" t="s">
        <v>213</v>
      </c>
      <c r="I94" s="12">
        <f t="shared" si="2"/>
        <v>75</v>
      </c>
      <c r="J94" s="15">
        <v>0.28000000000000003</v>
      </c>
      <c r="K94" s="12" t="s">
        <v>179</v>
      </c>
      <c r="L94" s="12"/>
      <c r="N94" t="s">
        <v>404</v>
      </c>
      <c r="O94" s="149">
        <v>30225</v>
      </c>
      <c r="P94" s="330">
        <v>30225</v>
      </c>
      <c r="Q94" s="511">
        <v>30225</v>
      </c>
      <c r="R94" s="693">
        <v>32925</v>
      </c>
      <c r="S94" s="875">
        <v>32925</v>
      </c>
    </row>
    <row r="95" spans="2:14" ht="15.75" thickBot="1" x14ac:dyDescent="0.3">
      <c r="B95" s="2" t="s">
        <v>86</v>
      </c>
      <c r="C95" s="4">
        <v>14</v>
      </c>
      <c r="D95" s="5">
        <v>56</v>
      </c>
      <c r="E95" s="11">
        <v>3</v>
      </c>
      <c r="F95" s="12">
        <v>93</v>
      </c>
      <c r="G95" s="12" t="s">
        <v>242</v>
      </c>
      <c r="H95" s="12" t="s">
        <v>213</v>
      </c>
      <c r="I95" s="12">
        <f t="shared" si="2"/>
        <v>59</v>
      </c>
      <c r="J95" s="15">
        <v>0.24</v>
      </c>
      <c r="K95" s="12" t="s">
        <v>179</v>
      </c>
      <c r="L95" s="12"/>
      <c r="N95" t="s">
        <v>404</v>
      </c>
      <c r="O95" s="150">
        <v>32925</v>
      </c>
      <c r="P95" s="331">
        <v>32925</v>
      </c>
      <c r="Q95" s="512">
        <v>32925</v>
      </c>
      <c r="R95" s="694">
        <v>31919</v>
      </c>
      <c r="S95" s="876">
        <v>31919</v>
      </c>
    </row>
    <row r="96" spans="2:14" ht="15.75" thickBot="1" x14ac:dyDescent="0.3">
      <c r="B96" s="2" t="s">
        <v>87</v>
      </c>
      <c r="C96" s="4">
        <v>21</v>
      </c>
      <c r="D96" s="5">
        <v>84</v>
      </c>
      <c r="E96" s="11">
        <v>3</v>
      </c>
      <c r="F96" s="12">
        <v>94</v>
      </c>
      <c r="G96" s="12" t="s">
        <v>243</v>
      </c>
      <c r="H96" s="12" t="s">
        <v>213</v>
      </c>
      <c r="I96" s="12">
        <f t="shared" si="2"/>
        <v>87</v>
      </c>
      <c r="J96" s="15">
        <v>0.24</v>
      </c>
      <c r="K96" s="12" t="s">
        <v>179</v>
      </c>
      <c r="L96" s="12"/>
      <c r="N96" t="s">
        <v>404</v>
      </c>
      <c r="O96" s="151">
        <v>31919</v>
      </c>
      <c r="P96" s="332">
        <v>31919</v>
      </c>
      <c r="Q96" s="513">
        <v>31919</v>
      </c>
      <c r="R96" s="695">
        <v>33669</v>
      </c>
      <c r="S96" s="877">
        <v>33669</v>
      </c>
    </row>
    <row r="97" spans="2:14" ht="15.75" thickBot="1" x14ac:dyDescent="0.3">
      <c r="B97" s="2" t="s">
        <v>88</v>
      </c>
      <c r="C97" s="4">
        <v>4</v>
      </c>
      <c r="D97" s="5">
        <v>16</v>
      </c>
      <c r="E97" s="11">
        <v>3</v>
      </c>
      <c r="F97" s="12">
        <v>95</v>
      </c>
      <c r="G97" s="12" t="s">
        <v>244</v>
      </c>
      <c r="H97" s="12" t="s">
        <v>213</v>
      </c>
      <c r="I97" s="12">
        <f t="shared" si="2"/>
        <v>19</v>
      </c>
      <c r="J97" s="15">
        <v>0.24</v>
      </c>
      <c r="K97" s="12" t="s">
        <v>179</v>
      </c>
      <c r="L97" s="12"/>
      <c r="N97" t="s">
        <v>404</v>
      </c>
      <c r="O97" s="152">
        <v>33669</v>
      </c>
      <c r="P97" s="333">
        <v>33669</v>
      </c>
      <c r="Q97" s="514">
        <v>33669</v>
      </c>
      <c r="R97" s="696">
        <v>29507</v>
      </c>
      <c r="S97" s="878">
        <v>29507</v>
      </c>
    </row>
    <row r="98" spans="2:14" ht="15.75" thickBot="1" x14ac:dyDescent="0.3">
      <c r="B98" s="2" t="s">
        <v>89</v>
      </c>
      <c r="C98" s="4">
        <v>17</v>
      </c>
      <c r="D98" s="5">
        <v>68</v>
      </c>
      <c r="E98" s="11">
        <v>3</v>
      </c>
      <c r="F98" s="12">
        <v>96</v>
      </c>
      <c r="G98" s="12" t="s">
        <v>245</v>
      </c>
      <c r="H98" s="12" t="s">
        <v>213</v>
      </c>
      <c r="I98" s="12">
        <f t="shared" si="2"/>
        <v>71</v>
      </c>
      <c r="J98" s="15">
        <v>0.24</v>
      </c>
      <c r="K98" s="12" t="s">
        <v>179</v>
      </c>
      <c r="L98" s="12"/>
      <c r="N98" t="s">
        <v>404</v>
      </c>
      <c r="O98" s="153">
        <v>29507</v>
      </c>
      <c r="P98" s="334">
        <v>29507</v>
      </c>
      <c r="Q98" s="515">
        <v>29507</v>
      </c>
      <c r="R98" s="697">
        <v>32660</v>
      </c>
      <c r="S98" s="879">
        <v>32660</v>
      </c>
    </row>
    <row r="99" spans="2:14" ht="15.75" thickBot="1" x14ac:dyDescent="0.3">
      <c r="B99" s="2" t="s">
        <v>90</v>
      </c>
      <c r="C99" s="4">
        <v>21</v>
      </c>
      <c r="D99" s="5">
        <v>84</v>
      </c>
      <c r="E99" s="11">
        <v>3</v>
      </c>
      <c r="F99" s="12">
        <v>97</v>
      </c>
      <c r="G99" s="12" t="s">
        <v>246</v>
      </c>
      <c r="H99" s="12" t="s">
        <v>213</v>
      </c>
      <c r="I99" s="12">
        <f t="shared" si="2"/>
        <v>87</v>
      </c>
      <c r="J99" s="15">
        <v>0.24</v>
      </c>
      <c r="K99" s="12" t="s">
        <v>179</v>
      </c>
      <c r="L99" s="12"/>
      <c r="N99" t="s">
        <v>404</v>
      </c>
      <c r="O99" s="154">
        <v>32660</v>
      </c>
      <c r="P99" s="335">
        <v>32660</v>
      </c>
      <c r="Q99" s="516">
        <v>32660</v>
      </c>
      <c r="R99" s="698">
        <v>33669</v>
      </c>
      <c r="S99" s="880">
        <v>33669</v>
      </c>
    </row>
    <row r="100" spans="2:14" ht="15.75" thickBot="1" x14ac:dyDescent="0.3">
      <c r="B100" s="2" t="s">
        <v>91</v>
      </c>
      <c r="C100" s="4">
        <v>45</v>
      </c>
      <c r="D100" s="5">
        <v>180</v>
      </c>
      <c r="E100" s="11">
        <v>3</v>
      </c>
      <c r="F100" s="12">
        <v>98</v>
      </c>
      <c r="G100" s="12" t="s">
        <v>247</v>
      </c>
      <c r="H100" s="12" t="s">
        <v>213</v>
      </c>
      <c r="I100" s="12">
        <f t="shared" si="2"/>
        <v>183</v>
      </c>
      <c r="J100" s="15">
        <v>0.24</v>
      </c>
      <c r="K100" s="12" t="s">
        <v>179</v>
      </c>
      <c r="L100" s="12"/>
      <c r="N100" t="s">
        <v>404</v>
      </c>
      <c r="O100" s="155">
        <v>33669</v>
      </c>
      <c r="P100" s="336">
        <v>33669</v>
      </c>
      <c r="Q100" s="517">
        <v>33669</v>
      </c>
      <c r="R100" s="699">
        <v>39528</v>
      </c>
      <c r="S100" s="881">
        <v>39528</v>
      </c>
    </row>
    <row r="101" spans="2:14" ht="15.75" thickBot="1" x14ac:dyDescent="0.3">
      <c r="B101" s="2" t="s">
        <v>92</v>
      </c>
      <c r="C101" s="4">
        <v>28</v>
      </c>
      <c r="D101" s="5">
        <v>112</v>
      </c>
      <c r="E101" s="11">
        <v>3</v>
      </c>
      <c r="F101" s="12">
        <v>99</v>
      </c>
      <c r="G101" s="12" t="s">
        <v>248</v>
      </c>
      <c r="H101" s="12" t="s">
        <v>213</v>
      </c>
      <c r="I101" s="12">
        <f t="shared" si="2"/>
        <v>115</v>
      </c>
      <c r="J101" s="15">
        <v>0.24</v>
      </c>
      <c r="K101" s="12" t="s">
        <v>179</v>
      </c>
      <c r="L101" s="12"/>
      <c r="N101" t="s">
        <v>404</v>
      </c>
      <c r="O101" s="156">
        <v>39528</v>
      </c>
      <c r="P101" s="337">
        <v>39528</v>
      </c>
      <c r="Q101" s="518">
        <v>39528</v>
      </c>
      <c r="R101" s="700">
        <v>35305</v>
      </c>
      <c r="S101" s="882">
        <v>35305</v>
      </c>
    </row>
    <row r="102" spans="2:14" ht="15.75" thickBot="1" x14ac:dyDescent="0.3">
      <c r="B102" s="2" t="s">
        <v>93</v>
      </c>
      <c r="C102" s="4">
        <v>381</v>
      </c>
      <c r="D102" s="5">
        <v>1524</v>
      </c>
      <c r="E102" s="11">
        <v>3</v>
      </c>
      <c r="F102" s="12">
        <v>100</v>
      </c>
      <c r="G102" s="12" t="s">
        <v>249</v>
      </c>
      <c r="H102" s="12" t="s">
        <v>213</v>
      </c>
      <c r="I102" s="12">
        <f t="shared" si="2"/>
        <v>1527</v>
      </c>
      <c r="J102" s="15">
        <v>0.24</v>
      </c>
      <c r="K102" s="12" t="s">
        <v>179</v>
      </c>
      <c r="L102" s="12"/>
      <c r="N102" t="s">
        <v>404</v>
      </c>
      <c r="O102" s="157">
        <v>35305</v>
      </c>
      <c r="P102" s="338">
        <v>35305</v>
      </c>
      <c r="Q102" s="519">
        <v>35305</v>
      </c>
      <c r="R102" s="701">
        <v>122160</v>
      </c>
      <c r="S102" s="883">
        <v>122160</v>
      </c>
    </row>
    <row r="103" spans="2:14" ht="15.75" thickBot="1" x14ac:dyDescent="0.3">
      <c r="B103" s="2" t="s">
        <v>94</v>
      </c>
      <c r="C103" s="4">
        <v>2</v>
      </c>
      <c r="D103" s="5">
        <v>8</v>
      </c>
      <c r="E103" s="11">
        <v>3</v>
      </c>
      <c r="F103" s="12">
        <v>101</v>
      </c>
      <c r="G103" s="12" t="s">
        <v>251</v>
      </c>
      <c r="H103" s="12" t="s">
        <v>213</v>
      </c>
      <c r="I103" s="12">
        <f t="shared" si="2"/>
        <v>11</v>
      </c>
      <c r="J103" s="15">
        <v>0.24</v>
      </c>
      <c r="K103" s="12" t="s">
        <v>179</v>
      </c>
      <c r="L103" s="12"/>
      <c r="N103" t="s">
        <v>404</v>
      </c>
      <c r="O103" s="158">
        <v>122160</v>
      </c>
      <c r="P103" s="339">
        <v>122160</v>
      </c>
      <c r="Q103" s="520">
        <v>122160</v>
      </c>
      <c r="R103" s="702">
        <v>29018</v>
      </c>
      <c r="S103" s="884">
        <v>29018</v>
      </c>
    </row>
    <row r="104" spans="2:14" ht="15.75" thickBot="1" x14ac:dyDescent="0.3">
      <c r="B104" s="2" t="s">
        <v>95</v>
      </c>
      <c r="C104" s="4">
        <v>31</v>
      </c>
      <c r="D104" s="5">
        <v>124</v>
      </c>
      <c r="E104" s="11">
        <v>3</v>
      </c>
      <c r="F104" s="12">
        <v>102</v>
      </c>
      <c r="G104" s="12" t="s">
        <v>252</v>
      </c>
      <c r="H104" s="12" t="s">
        <v>213</v>
      </c>
      <c r="I104" s="12">
        <f t="shared" si="2"/>
        <v>127</v>
      </c>
      <c r="J104" s="15">
        <v>0.24</v>
      </c>
      <c r="K104" s="12" t="s">
        <v>179</v>
      </c>
      <c r="L104" s="12"/>
      <c r="N104" t="s">
        <v>404</v>
      </c>
      <c r="O104" s="159">
        <v>29018</v>
      </c>
      <c r="P104" s="340">
        <v>29018</v>
      </c>
      <c r="Q104" s="521">
        <v>29018</v>
      </c>
      <c r="R104" s="703">
        <v>36068</v>
      </c>
      <c r="S104" s="885">
        <v>36068</v>
      </c>
    </row>
    <row r="105" spans="2:14" ht="15.75" thickBot="1" x14ac:dyDescent="0.3">
      <c r="B105" s="2" t="s">
        <v>96</v>
      </c>
      <c r="C105" s="4">
        <v>7</v>
      </c>
      <c r="D105" s="5">
        <v>28</v>
      </c>
      <c r="E105" s="11">
        <v>3</v>
      </c>
      <c r="F105" s="12">
        <v>103</v>
      </c>
      <c r="G105" s="12" t="s">
        <v>253</v>
      </c>
      <c r="H105" s="12" t="s">
        <v>213</v>
      </c>
      <c r="I105" s="12">
        <f t="shared" si="2"/>
        <v>31</v>
      </c>
      <c r="J105" s="15">
        <v>0.24</v>
      </c>
      <c r="K105" s="12" t="s">
        <v>179</v>
      </c>
      <c r="L105" s="12"/>
      <c r="N105" t="s">
        <v>404</v>
      </c>
      <c r="O105" s="160">
        <v>36068</v>
      </c>
      <c r="P105" s="341">
        <v>36068</v>
      </c>
      <c r="Q105" s="522">
        <v>36068</v>
      </c>
      <c r="R105" s="704">
        <v>30225</v>
      </c>
      <c r="S105" s="886">
        <v>30225</v>
      </c>
    </row>
    <row r="106" spans="2:14" ht="15.75" thickBot="1" x14ac:dyDescent="0.3">
      <c r="B106" s="2" t="s">
        <v>97</v>
      </c>
      <c r="C106" s="4">
        <v>8</v>
      </c>
      <c r="D106" s="5">
        <v>32</v>
      </c>
      <c r="E106" s="11">
        <v>3</v>
      </c>
      <c r="F106" s="12">
        <v>104</v>
      </c>
      <c r="G106" s="12" t="s">
        <v>254</v>
      </c>
      <c r="H106" s="12" t="s">
        <v>213</v>
      </c>
      <c r="I106" s="12">
        <f t="shared" si="2"/>
        <v>35</v>
      </c>
      <c r="J106" s="15">
        <v>0.24</v>
      </c>
      <c r="K106" s="12" t="s">
        <v>179</v>
      </c>
      <c r="L106" s="12"/>
      <c r="N106" t="s">
        <v>404</v>
      </c>
      <c r="O106" s="161">
        <v>30225</v>
      </c>
      <c r="P106" s="342">
        <v>30225</v>
      </c>
      <c r="Q106" s="523">
        <v>30225</v>
      </c>
      <c r="R106" s="705">
        <v>30485</v>
      </c>
      <c r="S106" s="887">
        <v>30485</v>
      </c>
    </row>
    <row r="107" spans="2:14" ht="15.75" thickBot="1" x14ac:dyDescent="0.3">
      <c r="B107" s="2" t="s">
        <v>98</v>
      </c>
      <c r="C107" s="4">
        <v>7</v>
      </c>
      <c r="D107" s="5">
        <v>28</v>
      </c>
      <c r="E107" s="11">
        <v>3</v>
      </c>
      <c r="F107" s="12">
        <v>105</v>
      </c>
      <c r="G107" s="12" t="s">
        <v>256</v>
      </c>
      <c r="H107" s="12" t="s">
        <v>213</v>
      </c>
      <c r="I107" s="12">
        <f t="shared" si="2"/>
        <v>31</v>
      </c>
      <c r="J107" s="15">
        <v>0.24</v>
      </c>
      <c r="K107" s="12" t="s">
        <v>179</v>
      </c>
      <c r="L107" s="12"/>
      <c r="N107" t="s">
        <v>404</v>
      </c>
      <c r="O107" s="162">
        <v>30485</v>
      </c>
      <c r="P107" s="343">
        <v>30485</v>
      </c>
      <c r="Q107" s="524">
        <v>30485</v>
      </c>
      <c r="R107" s="706">
        <v>30225</v>
      </c>
      <c r="S107" s="888">
        <v>30225</v>
      </c>
    </row>
    <row r="108" spans="2:14" ht="15.75" thickBot="1" x14ac:dyDescent="0.3">
      <c r="B108" s="2" t="s">
        <v>99</v>
      </c>
      <c r="C108" s="4">
        <v>14</v>
      </c>
      <c r="D108" s="5">
        <v>56</v>
      </c>
      <c r="E108" s="11">
        <v>3</v>
      </c>
      <c r="F108" s="12">
        <v>106</v>
      </c>
      <c r="G108" s="12" t="s">
        <v>257</v>
      </c>
      <c r="H108" s="12" t="s">
        <v>213</v>
      </c>
      <c r="I108" s="12">
        <f t="shared" si="2"/>
        <v>59</v>
      </c>
      <c r="J108" s="15">
        <v>0.24</v>
      </c>
      <c r="K108" s="12" t="s">
        <v>179</v>
      </c>
      <c r="L108" s="12"/>
      <c r="N108" t="s">
        <v>404</v>
      </c>
      <c r="O108" s="163">
        <v>30225</v>
      </c>
      <c r="P108" s="344">
        <v>30225</v>
      </c>
      <c r="Q108" s="525">
        <v>30225</v>
      </c>
      <c r="R108" s="707">
        <v>31919</v>
      </c>
      <c r="S108" s="889">
        <v>31919</v>
      </c>
    </row>
    <row r="109" spans="2:14" ht="15.75" thickBot="1" x14ac:dyDescent="0.3">
      <c r="B109" s="2" t="s">
        <v>100</v>
      </c>
      <c r="C109" s="4">
        <v>7</v>
      </c>
      <c r="D109" s="5">
        <v>28</v>
      </c>
      <c r="E109" s="11">
        <v>3</v>
      </c>
      <c r="F109" s="12">
        <v>107</v>
      </c>
      <c r="G109" s="12" t="s">
        <v>259</v>
      </c>
      <c r="H109" s="12" t="s">
        <v>213</v>
      </c>
      <c r="I109" s="12">
        <f t="shared" si="2"/>
        <v>31</v>
      </c>
      <c r="J109" s="15">
        <v>0.24</v>
      </c>
      <c r="K109" s="12" t="s">
        <v>179</v>
      </c>
      <c r="L109" s="12"/>
      <c r="N109" t="s">
        <v>404</v>
      </c>
      <c r="O109" s="164">
        <v>31919</v>
      </c>
      <c r="P109" s="345">
        <v>31919</v>
      </c>
      <c r="Q109" s="526">
        <v>31919</v>
      </c>
      <c r="R109" s="708">
        <v>30225</v>
      </c>
      <c r="S109" s="890">
        <v>30225</v>
      </c>
    </row>
    <row r="110" spans="2:14" ht="15.75" thickBot="1" x14ac:dyDescent="0.3">
      <c r="B110" s="2" t="s">
        <v>101</v>
      </c>
      <c r="C110" s="4">
        <v>7</v>
      </c>
      <c r="D110" s="5">
        <v>28</v>
      </c>
      <c r="E110" s="11">
        <v>3</v>
      </c>
      <c r="F110" s="12">
        <v>108</v>
      </c>
      <c r="G110" s="12" t="s">
        <v>260</v>
      </c>
      <c r="H110" s="12" t="s">
        <v>213</v>
      </c>
      <c r="I110" s="12">
        <f t="shared" si="2"/>
        <v>31</v>
      </c>
      <c r="J110" s="15">
        <v>0.24</v>
      </c>
      <c r="K110" s="12" t="s">
        <v>179</v>
      </c>
      <c r="L110" s="12"/>
      <c r="N110" t="s">
        <v>404</v>
      </c>
      <c r="O110" s="165">
        <v>30225</v>
      </c>
      <c r="P110" s="346">
        <v>30225</v>
      </c>
      <c r="Q110" s="527">
        <v>30225</v>
      </c>
      <c r="R110" s="709">
        <v>30225</v>
      </c>
      <c r="S110" s="891">
        <v>30225</v>
      </c>
    </row>
    <row r="111" spans="2:14" ht="15.75" thickBot="1" x14ac:dyDescent="0.3">
      <c r="B111" s="2" t="s">
        <v>102</v>
      </c>
      <c r="C111" s="4">
        <v>20</v>
      </c>
      <c r="D111" s="5">
        <v>80</v>
      </c>
      <c r="E111" s="11">
        <v>3</v>
      </c>
      <c r="F111" s="12">
        <v>109</v>
      </c>
      <c r="G111" s="12" t="s">
        <v>261</v>
      </c>
      <c r="H111" s="12" t="s">
        <v>213</v>
      </c>
      <c r="I111" s="12">
        <f t="shared" si="2"/>
        <v>83</v>
      </c>
      <c r="J111" s="15">
        <v>0.32</v>
      </c>
      <c r="K111" s="12" t="s">
        <v>179</v>
      </c>
      <c r="L111" s="12"/>
      <c r="N111" t="s">
        <v>404</v>
      </c>
      <c r="O111" s="166">
        <v>30225</v>
      </c>
      <c r="P111" s="347">
        <v>30225</v>
      </c>
      <c r="Q111" s="528">
        <v>30225</v>
      </c>
      <c r="R111" s="710">
        <v>33449</v>
      </c>
      <c r="S111" s="892">
        <v>33449</v>
      </c>
    </row>
    <row r="112" spans="2:14" ht="15.75" thickBot="1" x14ac:dyDescent="0.3">
      <c r="B112" s="2" t="s">
        <v>103</v>
      </c>
      <c r="C112" s="4">
        <v>20</v>
      </c>
      <c r="D112" s="5">
        <v>80</v>
      </c>
      <c r="E112" s="11">
        <v>3</v>
      </c>
      <c r="F112" s="12">
        <v>110</v>
      </c>
      <c r="G112" s="12" t="s">
        <v>262</v>
      </c>
      <c r="H112" s="12" t="s">
        <v>213</v>
      </c>
      <c r="I112" s="12">
        <f t="shared" si="2"/>
        <v>83</v>
      </c>
      <c r="J112" s="15">
        <v>0.24</v>
      </c>
      <c r="K112" s="12" t="s">
        <v>179</v>
      </c>
      <c r="L112" s="12"/>
      <c r="N112" t="s">
        <v>404</v>
      </c>
      <c r="O112" s="167">
        <v>33449</v>
      </c>
      <c r="P112" s="348">
        <v>33449</v>
      </c>
      <c r="Q112" s="529">
        <v>33449</v>
      </c>
      <c r="R112" s="711">
        <v>33449</v>
      </c>
      <c r="S112" s="893">
        <v>33449</v>
      </c>
    </row>
    <row r="113" spans="2:14" ht="15.75" thickBot="1" x14ac:dyDescent="0.3">
      <c r="B113" s="2" t="s">
        <v>104</v>
      </c>
      <c r="C113" s="4">
        <v>90</v>
      </c>
      <c r="D113" s="5">
        <v>360</v>
      </c>
      <c r="E113" s="11">
        <v>3</v>
      </c>
      <c r="F113" s="12">
        <v>111</v>
      </c>
      <c r="G113" s="12" t="s">
        <v>263</v>
      </c>
      <c r="H113" s="12" t="s">
        <v>213</v>
      </c>
      <c r="I113" s="12">
        <f t="shared" si="2"/>
        <v>363</v>
      </c>
      <c r="J113" s="15">
        <v>0.36</v>
      </c>
      <c r="K113" s="12" t="s">
        <v>179</v>
      </c>
      <c r="L113" s="12"/>
      <c r="N113" t="s">
        <v>404</v>
      </c>
      <c r="O113" s="168">
        <v>33449</v>
      </c>
      <c r="P113" s="349">
        <v>33449</v>
      </c>
      <c r="Q113" s="530">
        <v>33449</v>
      </c>
      <c r="R113" s="712">
        <v>50457</v>
      </c>
      <c r="S113" s="894">
        <v>50457</v>
      </c>
    </row>
    <row r="114" spans="2:14" ht="15.75" thickBot="1" x14ac:dyDescent="0.3">
      <c r="B114" s="2" t="s">
        <v>105</v>
      </c>
      <c r="C114" s="4">
        <v>4</v>
      </c>
      <c r="D114" s="5">
        <v>16</v>
      </c>
      <c r="E114" s="11">
        <v>3</v>
      </c>
      <c r="F114" s="12">
        <v>112</v>
      </c>
      <c r="G114" s="12" t="s">
        <v>264</v>
      </c>
      <c r="H114" s="12" t="s">
        <v>213</v>
      </c>
      <c r="I114" s="12">
        <f t="shared" si="2"/>
        <v>19</v>
      </c>
      <c r="J114" s="15">
        <v>0.32</v>
      </c>
      <c r="K114" s="12" t="s">
        <v>179</v>
      </c>
      <c r="L114" s="12"/>
      <c r="N114" t="s">
        <v>404</v>
      </c>
      <c r="O114" s="169">
        <v>50457</v>
      </c>
      <c r="P114" s="350">
        <v>50457</v>
      </c>
      <c r="Q114" s="531">
        <v>50457</v>
      </c>
      <c r="R114" s="713">
        <v>29507</v>
      </c>
      <c r="S114" s="895">
        <v>29507</v>
      </c>
    </row>
    <row r="115" spans="2:14" ht="15.75" thickBot="1" x14ac:dyDescent="0.3">
      <c r="B115" s="2" t="s">
        <v>106</v>
      </c>
      <c r="C115" s="4">
        <v>14</v>
      </c>
      <c r="D115" s="5">
        <v>56</v>
      </c>
      <c r="E115" s="11">
        <v>3</v>
      </c>
      <c r="F115" s="12">
        <v>113</v>
      </c>
      <c r="G115" s="12" t="s">
        <v>265</v>
      </c>
      <c r="H115" s="12" t="s">
        <v>213</v>
      </c>
      <c r="I115" s="12">
        <f t="shared" si="2"/>
        <v>59</v>
      </c>
      <c r="J115" s="15">
        <v>0.24</v>
      </c>
      <c r="K115" s="12" t="s">
        <v>179</v>
      </c>
      <c r="L115" s="12"/>
      <c r="N115" t="s">
        <v>404</v>
      </c>
      <c r="O115" s="170">
        <v>29507</v>
      </c>
      <c r="P115" s="351">
        <v>29507</v>
      </c>
      <c r="Q115" s="532">
        <v>29507</v>
      </c>
      <c r="R115" s="714">
        <v>31919</v>
      </c>
      <c r="S115" s="896">
        <v>31919</v>
      </c>
    </row>
    <row r="116" spans="2:14" ht="15.75" thickBot="1" x14ac:dyDescent="0.3">
      <c r="B116" s="2" t="s">
        <v>107</v>
      </c>
      <c r="C116" s="4">
        <v>16</v>
      </c>
      <c r="D116" s="5">
        <v>64</v>
      </c>
      <c r="E116" s="11">
        <v>3</v>
      </c>
      <c r="F116" s="12">
        <v>114</v>
      </c>
      <c r="G116" s="12" t="s">
        <v>266</v>
      </c>
      <c r="H116" s="12" t="s">
        <v>213</v>
      </c>
      <c r="I116" s="12">
        <f t="shared" si="2"/>
        <v>67</v>
      </c>
      <c r="J116" s="15">
        <v>0.32</v>
      </c>
      <c r="K116" s="12" t="s">
        <v>179</v>
      </c>
      <c r="L116" s="12"/>
      <c r="N116" t="s">
        <v>404</v>
      </c>
      <c r="O116" s="171">
        <v>31919</v>
      </c>
      <c r="P116" s="352">
        <v>31919</v>
      </c>
      <c r="Q116" s="533">
        <v>31919</v>
      </c>
      <c r="R116" s="715">
        <v>32428</v>
      </c>
      <c r="S116" s="897">
        <v>32428</v>
      </c>
    </row>
    <row r="117" spans="2:14" ht="15.75" thickBot="1" x14ac:dyDescent="0.3">
      <c r="B117" s="2" t="s">
        <v>108</v>
      </c>
      <c r="C117" s="4">
        <v>2</v>
      </c>
      <c r="D117" s="5">
        <v>8</v>
      </c>
      <c r="E117" s="11">
        <v>3</v>
      </c>
      <c r="F117" s="12">
        <v>115</v>
      </c>
      <c r="G117" s="12" t="s">
        <v>267</v>
      </c>
      <c r="H117" s="12" t="s">
        <v>213</v>
      </c>
      <c r="I117" s="12">
        <f t="shared" si="2"/>
        <v>11</v>
      </c>
      <c r="J117" s="15">
        <v>0.32</v>
      </c>
      <c r="K117" s="12" t="s">
        <v>179</v>
      </c>
      <c r="L117" s="12"/>
      <c r="N117" t="s">
        <v>404</v>
      </c>
      <c r="O117" s="172">
        <v>32428</v>
      </c>
      <c r="P117" s="353">
        <v>32428</v>
      </c>
      <c r="Q117" s="534">
        <v>32428</v>
      </c>
      <c r="R117" s="716">
        <v>29018</v>
      </c>
      <c r="S117" s="898">
        <v>29018</v>
      </c>
    </row>
    <row r="118" spans="2:14" ht="15.75" thickBot="1" x14ac:dyDescent="0.3">
      <c r="B118" s="2" t="s">
        <v>109</v>
      </c>
      <c r="C118" s="4">
        <v>12</v>
      </c>
      <c r="D118" s="5">
        <v>48</v>
      </c>
      <c r="E118" s="11">
        <v>3</v>
      </c>
      <c r="F118" s="12">
        <v>116</v>
      </c>
      <c r="G118" s="12" t="s">
        <v>268</v>
      </c>
      <c r="H118" s="12" t="s">
        <v>213</v>
      </c>
      <c r="I118" s="12">
        <f t="shared" si="2"/>
        <v>51</v>
      </c>
      <c r="J118" s="15">
        <v>0.36</v>
      </c>
      <c r="K118" s="12" t="s">
        <v>179</v>
      </c>
      <c r="L118" s="12"/>
      <c r="N118" t="s">
        <v>404</v>
      </c>
      <c r="O118" s="173">
        <v>29018</v>
      </c>
      <c r="P118" s="354">
        <v>29018</v>
      </c>
      <c r="Q118" s="535">
        <v>29018</v>
      </c>
      <c r="R118" s="717">
        <v>31467</v>
      </c>
      <c r="S118" s="899">
        <v>31467</v>
      </c>
    </row>
    <row r="119" spans="2:14" ht="15.75" thickBot="1" x14ac:dyDescent="0.3">
      <c r="B119" s="2" t="s">
        <v>110</v>
      </c>
      <c r="C119" s="4">
        <v>8</v>
      </c>
      <c r="D119" s="5">
        <v>32</v>
      </c>
      <c r="E119" s="11">
        <v>3</v>
      </c>
      <c r="F119" s="12">
        <v>117</v>
      </c>
      <c r="G119" s="12" t="s">
        <v>270</v>
      </c>
      <c r="H119" s="12" t="s">
        <v>213</v>
      </c>
      <c r="I119" s="12">
        <f t="shared" si="2"/>
        <v>35</v>
      </c>
      <c r="J119" s="15">
        <v>0.24</v>
      </c>
      <c r="K119" s="12" t="s">
        <v>179</v>
      </c>
      <c r="L119" s="12"/>
      <c r="N119" t="s">
        <v>404</v>
      </c>
      <c r="O119" s="174">
        <v>31467</v>
      </c>
      <c r="P119" s="355">
        <v>31467</v>
      </c>
      <c r="Q119" s="536">
        <v>31467</v>
      </c>
      <c r="R119" s="718">
        <v>30485</v>
      </c>
      <c r="S119" s="900">
        <v>30485</v>
      </c>
    </row>
    <row r="120" spans="2:14" ht="15.75" thickBot="1" x14ac:dyDescent="0.3">
      <c r="B120" s="2" t="s">
        <v>111</v>
      </c>
      <c r="C120" s="4">
        <v>2</v>
      </c>
      <c r="D120" s="5">
        <v>8</v>
      </c>
      <c r="E120" s="11">
        <v>3</v>
      </c>
      <c r="F120" s="12">
        <v>118</v>
      </c>
      <c r="G120" s="12" t="s">
        <v>269</v>
      </c>
      <c r="H120" s="12" t="s">
        <v>213</v>
      </c>
      <c r="I120" s="12">
        <f t="shared" si="2"/>
        <v>11</v>
      </c>
      <c r="J120" s="15">
        <v>0.24</v>
      </c>
      <c r="K120" s="12" t="s">
        <v>179</v>
      </c>
      <c r="L120" s="12"/>
      <c r="N120" t="s">
        <v>404</v>
      </c>
      <c r="O120" s="175">
        <v>30485</v>
      </c>
      <c r="P120" s="356">
        <v>30485</v>
      </c>
      <c r="Q120" s="537">
        <v>30485</v>
      </c>
      <c r="R120" s="719">
        <v>29018</v>
      </c>
      <c r="S120" s="901">
        <v>29018</v>
      </c>
    </row>
    <row r="121" spans="2:14" ht="15.75" thickBot="1" x14ac:dyDescent="0.3">
      <c r="B121" s="2" t="s">
        <v>112</v>
      </c>
      <c r="C121" s="4">
        <v>2</v>
      </c>
      <c r="D121" s="5">
        <v>8</v>
      </c>
      <c r="E121" s="11">
        <v>3</v>
      </c>
      <c r="F121" s="12">
        <v>119</v>
      </c>
      <c r="G121" s="12" t="s">
        <v>271</v>
      </c>
      <c r="H121" s="12" t="s">
        <v>213</v>
      </c>
      <c r="I121" s="12">
        <f t="shared" si="2"/>
        <v>11</v>
      </c>
      <c r="J121" s="15">
        <v>0.32</v>
      </c>
      <c r="K121" s="12" t="s">
        <v>179</v>
      </c>
      <c r="L121" s="12"/>
      <c r="N121" t="s">
        <v>404</v>
      </c>
      <c r="O121" s="176">
        <v>29018</v>
      </c>
      <c r="P121" s="357">
        <v>29018</v>
      </c>
      <c r="Q121" s="538">
        <v>29018</v>
      </c>
      <c r="R121" s="720">
        <v>29018</v>
      </c>
      <c r="S121" s="902">
        <v>29018</v>
      </c>
    </row>
    <row r="122" spans="2:14" ht="15.75" thickBot="1" x14ac:dyDescent="0.3">
      <c r="B122" s="2" t="s">
        <v>113</v>
      </c>
      <c r="C122" s="4">
        <v>24</v>
      </c>
      <c r="D122" s="5">
        <v>96</v>
      </c>
      <c r="E122" s="11">
        <v>3</v>
      </c>
      <c r="F122" s="12">
        <v>120</v>
      </c>
      <c r="G122" s="12" t="s">
        <v>250</v>
      </c>
      <c r="H122" s="12" t="s">
        <v>213</v>
      </c>
      <c r="I122" s="12">
        <f t="shared" si="2"/>
        <v>99</v>
      </c>
      <c r="J122" s="15">
        <v>0.32</v>
      </c>
      <c r="K122" s="12" t="s">
        <v>179</v>
      </c>
      <c r="L122" s="12"/>
      <c r="N122" t="s">
        <v>404</v>
      </c>
      <c r="O122" s="177">
        <v>29018</v>
      </c>
      <c r="P122" s="358">
        <v>29018</v>
      </c>
      <c r="Q122" s="539">
        <v>29018</v>
      </c>
      <c r="R122" s="721">
        <v>34353</v>
      </c>
      <c r="S122" s="903">
        <v>34353</v>
      </c>
    </row>
    <row r="123" spans="2:14" ht="15.75" thickBot="1" x14ac:dyDescent="0.3">
      <c r="B123" s="2" t="s">
        <v>114</v>
      </c>
      <c r="C123" s="4">
        <v>4</v>
      </c>
      <c r="D123" s="5">
        <v>16</v>
      </c>
      <c r="E123" s="11">
        <v>3</v>
      </c>
      <c r="F123" s="12">
        <v>121</v>
      </c>
      <c r="G123" s="12" t="s">
        <v>272</v>
      </c>
      <c r="H123" s="12" t="s">
        <v>213</v>
      </c>
      <c r="I123" s="12">
        <f t="shared" si="2"/>
        <v>19</v>
      </c>
      <c r="J123" s="15">
        <v>0.32</v>
      </c>
      <c r="K123" s="12" t="s">
        <v>179</v>
      </c>
      <c r="L123" s="12"/>
      <c r="N123" t="s">
        <v>404</v>
      </c>
      <c r="O123" s="178">
        <v>34353</v>
      </c>
      <c r="P123" s="359">
        <v>34353</v>
      </c>
      <c r="Q123" s="540">
        <v>34353</v>
      </c>
      <c r="R123" s="722">
        <v>29507</v>
      </c>
      <c r="S123" s="904">
        <v>29507</v>
      </c>
    </row>
    <row r="124" spans="2:14" ht="15.75" thickBot="1" x14ac:dyDescent="0.3">
      <c r="B124" s="2" t="s">
        <v>115</v>
      </c>
      <c r="C124" s="4">
        <v>14</v>
      </c>
      <c r="D124" s="5">
        <v>56</v>
      </c>
      <c r="E124" s="11">
        <v>3</v>
      </c>
      <c r="F124" s="12">
        <v>122</v>
      </c>
      <c r="G124" s="12" t="s">
        <v>255</v>
      </c>
      <c r="H124" s="12" t="s">
        <v>213</v>
      </c>
      <c r="I124" s="12">
        <f t="shared" si="2"/>
        <v>59</v>
      </c>
      <c r="J124" s="15">
        <v>0.24</v>
      </c>
      <c r="K124" s="12" t="s">
        <v>179</v>
      </c>
      <c r="L124" s="12"/>
      <c r="N124" t="s">
        <v>404</v>
      </c>
      <c r="O124" s="179">
        <v>29507</v>
      </c>
      <c r="P124" s="360">
        <v>29507</v>
      </c>
      <c r="Q124" s="541">
        <v>29507</v>
      </c>
      <c r="R124" s="723">
        <v>31919</v>
      </c>
      <c r="S124" s="905">
        <v>31919</v>
      </c>
    </row>
    <row r="125" spans="2:14" ht="15.75" thickBot="1" x14ac:dyDescent="0.3">
      <c r="B125" s="2" t="s">
        <v>116</v>
      </c>
      <c r="C125" s="4">
        <v>2</v>
      </c>
      <c r="D125" s="5">
        <v>8</v>
      </c>
      <c r="E125" s="11">
        <v>3</v>
      </c>
      <c r="F125" s="12">
        <v>123</v>
      </c>
      <c r="G125" s="12" t="s">
        <v>274</v>
      </c>
      <c r="H125" s="12" t="s">
        <v>213</v>
      </c>
      <c r="I125" s="12">
        <f t="shared" si="2"/>
        <v>11</v>
      </c>
      <c r="J125" s="15">
        <v>0.24</v>
      </c>
      <c r="K125" s="12" t="s">
        <v>179</v>
      </c>
      <c r="L125" s="12"/>
      <c r="N125" t="s">
        <v>404</v>
      </c>
      <c r="O125" s="180">
        <v>31919</v>
      </c>
      <c r="P125" s="361">
        <v>31919</v>
      </c>
      <c r="Q125" s="542">
        <v>31919</v>
      </c>
      <c r="R125" s="724">
        <v>29018</v>
      </c>
      <c r="S125" s="906">
        <v>29018</v>
      </c>
    </row>
    <row r="126" spans="2:14" ht="15.75" thickBot="1" x14ac:dyDescent="0.3">
      <c r="B126" s="2" t="s">
        <v>117</v>
      </c>
      <c r="C126" s="4">
        <v>6</v>
      </c>
      <c r="D126" s="5">
        <v>24</v>
      </c>
      <c r="E126" s="11">
        <v>3</v>
      </c>
      <c r="F126" s="12">
        <v>124</v>
      </c>
      <c r="G126" s="12" t="s">
        <v>275</v>
      </c>
      <c r="H126" s="12" t="s">
        <v>213</v>
      </c>
      <c r="I126" s="12">
        <f t="shared" si="2"/>
        <v>27</v>
      </c>
      <c r="J126" s="15">
        <v>0.24</v>
      </c>
      <c r="K126" s="12" t="s">
        <v>179</v>
      </c>
      <c r="L126" s="12"/>
      <c r="N126" t="s">
        <v>404</v>
      </c>
      <c r="O126" s="181">
        <v>29018</v>
      </c>
      <c r="P126" s="362">
        <v>29018</v>
      </c>
      <c r="Q126" s="543">
        <v>29018</v>
      </c>
      <c r="R126" s="725">
        <v>29997</v>
      </c>
      <c r="S126" s="907">
        <v>29997</v>
      </c>
    </row>
    <row r="127" spans="2:14" ht="15.75" thickBot="1" x14ac:dyDescent="0.3">
      <c r="B127" s="2" t="s">
        <v>118</v>
      </c>
      <c r="C127" s="4">
        <v>2</v>
      </c>
      <c r="D127" s="5">
        <v>8</v>
      </c>
      <c r="E127" s="11">
        <v>3</v>
      </c>
      <c r="F127" s="12">
        <v>125</v>
      </c>
      <c r="G127" s="12" t="s">
        <v>258</v>
      </c>
      <c r="H127" s="12" t="s">
        <v>213</v>
      </c>
      <c r="I127" s="12">
        <f t="shared" si="2"/>
        <v>11</v>
      </c>
      <c r="J127" s="15">
        <v>0.32</v>
      </c>
      <c r="K127" s="12" t="s">
        <v>179</v>
      </c>
      <c r="L127" s="12"/>
      <c r="N127" t="s">
        <v>404</v>
      </c>
      <c r="O127" s="182">
        <v>29997</v>
      </c>
      <c r="P127" s="363">
        <v>29997</v>
      </c>
      <c r="Q127" s="544">
        <v>29997</v>
      </c>
      <c r="R127" s="726">
        <v>29018</v>
      </c>
      <c r="S127" s="908">
        <v>29018</v>
      </c>
    </row>
    <row r="128" spans="2:14" ht="15.75" thickBot="1" x14ac:dyDescent="0.3">
      <c r="B128" s="2" t="s">
        <v>119</v>
      </c>
      <c r="C128" s="4">
        <v>19</v>
      </c>
      <c r="D128" s="5">
        <v>76</v>
      </c>
      <c r="E128" s="11">
        <v>3</v>
      </c>
      <c r="F128" s="12">
        <v>126</v>
      </c>
      <c r="G128" s="12" t="s">
        <v>276</v>
      </c>
      <c r="H128" s="12" t="s">
        <v>213</v>
      </c>
      <c r="I128" s="12">
        <f t="shared" si="2"/>
        <v>79</v>
      </c>
      <c r="J128" s="15">
        <v>0.45</v>
      </c>
      <c r="K128" s="12" t="s">
        <v>179</v>
      </c>
      <c r="L128" s="12"/>
      <c r="N128" t="s">
        <v>404</v>
      </c>
      <c r="O128" s="183">
        <v>29018</v>
      </c>
      <c r="P128" s="364">
        <v>29018</v>
      </c>
      <c r="Q128" s="545">
        <v>29018</v>
      </c>
      <c r="R128" s="727">
        <v>33180</v>
      </c>
      <c r="S128" s="909">
        <v>33180</v>
      </c>
    </row>
    <row r="129" spans="2:14" ht="15.75" thickBot="1" x14ac:dyDescent="0.3">
      <c r="B129" s="2" t="s">
        <v>120</v>
      </c>
      <c r="C129" s="4">
        <v>6</v>
      </c>
      <c r="D129" s="5">
        <v>24</v>
      </c>
      <c r="E129" s="11">
        <v>3</v>
      </c>
      <c r="F129" s="12">
        <v>127</v>
      </c>
      <c r="G129" s="12" t="s">
        <v>277</v>
      </c>
      <c r="H129" s="12" t="s">
        <v>213</v>
      </c>
      <c r="I129" s="12">
        <f t="shared" si="2"/>
        <v>27</v>
      </c>
      <c r="J129" s="15">
        <v>0.36</v>
      </c>
      <c r="K129" s="12" t="s">
        <v>179</v>
      </c>
      <c r="L129" s="12"/>
      <c r="N129" t="s">
        <v>404</v>
      </c>
      <c r="O129" s="184">
        <v>33180</v>
      </c>
      <c r="P129" s="365">
        <v>33180</v>
      </c>
      <c r="Q129" s="546">
        <v>33180</v>
      </c>
      <c r="R129" s="728">
        <v>29997</v>
      </c>
      <c r="S129" s="910">
        <v>29997</v>
      </c>
    </row>
    <row r="130" spans="2:14" ht="15.75" thickBot="1" x14ac:dyDescent="0.3">
      <c r="B130" s="2" t="s">
        <v>121</v>
      </c>
      <c r="C130" s="4">
        <v>6</v>
      </c>
      <c r="D130" s="5">
        <v>24</v>
      </c>
      <c r="E130" s="11">
        <v>3</v>
      </c>
      <c r="F130" s="12">
        <v>128</v>
      </c>
      <c r="G130" s="12" t="s">
        <v>278</v>
      </c>
      <c r="H130" s="12" t="s">
        <v>280</v>
      </c>
      <c r="I130" s="12">
        <f t="shared" si="2"/>
        <v>27</v>
      </c>
      <c r="J130" s="15">
        <v>111</v>
      </c>
      <c r="K130" s="12" t="s">
        <v>179</v>
      </c>
      <c r="L130" s="12"/>
      <c r="N130" t="s">
        <v>404</v>
      </c>
      <c r="O130" s="185">
        <v>29997</v>
      </c>
      <c r="P130" s="366">
        <v>29997</v>
      </c>
      <c r="Q130" s="547">
        <v>29997</v>
      </c>
      <c r="R130" s="729">
        <v>29997</v>
      </c>
      <c r="S130" s="911">
        <v>29997</v>
      </c>
    </row>
    <row r="131" spans="2:14" ht="15.75" thickBot="1" x14ac:dyDescent="0.3">
      <c r="B131" s="2" t="s">
        <v>122</v>
      </c>
      <c r="C131" s="4">
        <v>6</v>
      </c>
      <c r="D131" s="5">
        <v>24</v>
      </c>
      <c r="E131" s="11">
        <v>3</v>
      </c>
      <c r="F131" s="12">
        <v>129</v>
      </c>
      <c r="G131" s="12" t="s">
        <v>279</v>
      </c>
      <c r="H131" s="12" t="s">
        <v>280</v>
      </c>
      <c r="I131" s="12">
        <f t="shared" si="2"/>
        <v>27</v>
      </c>
      <c r="J131" s="15">
        <v>102</v>
      </c>
      <c r="K131" s="12" t="s">
        <v>179</v>
      </c>
      <c r="L131" s="12"/>
      <c r="N131" t="s">
        <v>404</v>
      </c>
      <c r="O131" s="186">
        <v>29997</v>
      </c>
      <c r="P131" s="367">
        <v>29997</v>
      </c>
      <c r="Q131" s="548">
        <v>29997</v>
      </c>
      <c r="R131" s="730">
        <v>29997</v>
      </c>
      <c r="S131" s="912">
        <v>29997</v>
      </c>
    </row>
    <row r="132" spans="2:14" ht="15.75" thickBot="1" x14ac:dyDescent="0.3">
      <c r="B132" s="2" t="s">
        <v>123</v>
      </c>
      <c r="C132" s="4">
        <v>6</v>
      </c>
      <c r="D132" s="5">
        <v>24</v>
      </c>
      <c r="E132" s="11">
        <v>3</v>
      </c>
      <c r="F132" s="12">
        <v>130</v>
      </c>
      <c r="G132" s="12" t="s">
        <v>123</v>
      </c>
      <c r="H132" s="12" t="s">
        <v>281</v>
      </c>
      <c r="I132" s="12">
        <f t="shared" ref="I132:I174" si="3">D132+E132</f>
        <v>27</v>
      </c>
      <c r="J132" s="15">
        <v>98.8</v>
      </c>
      <c r="K132" s="12" t="s">
        <v>182</v>
      </c>
      <c r="L132" s="12"/>
      <c r="N132" t="s">
        <v>404</v>
      </c>
      <c r="O132" s="187">
        <v>29997</v>
      </c>
      <c r="P132" s="368">
        <v>29997</v>
      </c>
      <c r="Q132" s="549">
        <v>29997</v>
      </c>
      <c r="R132" s="731">
        <v>29997</v>
      </c>
      <c r="S132" s="913">
        <v>29997</v>
      </c>
    </row>
    <row r="133" spans="2:14" ht="15.75" thickBot="1" x14ac:dyDescent="0.3">
      <c r="B133" s="2" t="s">
        <v>124</v>
      </c>
      <c r="C133" s="4">
        <v>6</v>
      </c>
      <c r="D133" s="5">
        <v>24</v>
      </c>
      <c r="E133" s="11">
        <v>3</v>
      </c>
      <c r="F133" s="12">
        <v>131</v>
      </c>
      <c r="G133" s="12" t="s">
        <v>124</v>
      </c>
      <c r="H133" s="12" t="s">
        <v>281</v>
      </c>
      <c r="I133" s="12">
        <f t="shared" si="3"/>
        <v>27</v>
      </c>
      <c r="J133" s="15">
        <v>64.819999999999993</v>
      </c>
      <c r="K133" s="12" t="s">
        <v>182</v>
      </c>
      <c r="L133" s="12"/>
      <c r="N133" t="s">
        <v>404</v>
      </c>
      <c r="O133" s="188">
        <v>29997</v>
      </c>
      <c r="P133" s="369">
        <v>29997</v>
      </c>
      <c r="Q133" s="550">
        <v>29997</v>
      </c>
      <c r="R133" s="732">
        <v>29997</v>
      </c>
      <c r="S133" s="914">
        <v>29997</v>
      </c>
    </row>
    <row r="134" spans="2:14" ht="15.75" thickBot="1" x14ac:dyDescent="0.3">
      <c r="B134" s="2" t="s">
        <v>125</v>
      </c>
      <c r="C134" s="4">
        <v>6</v>
      </c>
      <c r="D134" s="5">
        <v>24</v>
      </c>
      <c r="E134" s="11">
        <v>3</v>
      </c>
      <c r="F134" s="12">
        <v>132</v>
      </c>
      <c r="G134" s="12" t="s">
        <v>282</v>
      </c>
      <c r="H134" s="12" t="s">
        <v>283</v>
      </c>
      <c r="I134" s="12">
        <f t="shared" si="3"/>
        <v>27</v>
      </c>
      <c r="J134" s="15">
        <v>269.88</v>
      </c>
      <c r="K134" s="12" t="s">
        <v>182</v>
      </c>
      <c r="L134" s="12"/>
      <c r="M134">
        <v>2</v>
      </c>
      <c r="N134" t="str">
        <f t="shared" ref="N134" si="4">"микросхема"&amp;M134</f>
        <v>микросхема2</v>
      </c>
      <c r="O134" s="189">
        <v>29997</v>
      </c>
      <c r="P134" s="370">
        <v>29997</v>
      </c>
      <c r="Q134" s="551">
        <v>29997</v>
      </c>
      <c r="R134" s="733">
        <v>38880</v>
      </c>
      <c r="S134" s="915">
        <v>38880</v>
      </c>
    </row>
    <row r="135" spans="2:14" ht="15.75" thickBot="1" x14ac:dyDescent="0.3">
      <c r="B135" s="2" t="s">
        <v>126</v>
      </c>
      <c r="C135" s="4">
        <v>2</v>
      </c>
      <c r="D135" s="5">
        <v>8</v>
      </c>
      <c r="E135" s="11">
        <v>3</v>
      </c>
      <c r="F135" s="12">
        <v>133</v>
      </c>
      <c r="G135" s="12" t="s">
        <v>273</v>
      </c>
      <c r="H135" s="12" t="s">
        <v>213</v>
      </c>
      <c r="I135" s="12">
        <f t="shared" si="3"/>
        <v>11</v>
      </c>
      <c r="J135" s="15">
        <v>0.32</v>
      </c>
      <c r="K135" s="12" t="s">
        <v>179</v>
      </c>
      <c r="L135" s="12"/>
      <c r="N135" t="s">
        <v>404</v>
      </c>
      <c r="O135" s="190">
        <v>38880</v>
      </c>
      <c r="P135" s="371">
        <v>38880</v>
      </c>
      <c r="Q135" s="552">
        <v>38880</v>
      </c>
      <c r="R135" s="734">
        <v>29018</v>
      </c>
      <c r="S135" s="916">
        <v>29018</v>
      </c>
    </row>
    <row r="136" spans="2:14" ht="15.75" thickBot="1" x14ac:dyDescent="0.3">
      <c r="B136" s="2" t="s">
        <v>127</v>
      </c>
      <c r="C136" s="4">
        <v>7</v>
      </c>
      <c r="D136" s="5">
        <v>28</v>
      </c>
      <c r="E136" s="11">
        <v>3</v>
      </c>
      <c r="F136" s="12">
        <v>134</v>
      </c>
      <c r="G136" s="12" t="s">
        <v>284</v>
      </c>
      <c r="H136" s="12" t="s">
        <v>213</v>
      </c>
      <c r="I136" s="12">
        <f t="shared" si="3"/>
        <v>31</v>
      </c>
      <c r="J136" s="15">
        <v>0.36</v>
      </c>
      <c r="K136" s="12" t="s">
        <v>179</v>
      </c>
      <c r="L136" s="12"/>
      <c r="N136" t="s">
        <v>404</v>
      </c>
      <c r="O136" s="191">
        <v>29018</v>
      </c>
      <c r="P136" s="372">
        <v>29018</v>
      </c>
      <c r="Q136" s="553">
        <v>29018</v>
      </c>
      <c r="R136" s="735">
        <v>30225</v>
      </c>
      <c r="S136" s="917">
        <v>30225</v>
      </c>
    </row>
    <row r="137" spans="2:14" ht="15.75" thickBot="1" x14ac:dyDescent="0.3">
      <c r="B137" s="2" t="s">
        <v>128</v>
      </c>
      <c r="C137" s="4">
        <v>5</v>
      </c>
      <c r="D137" s="5">
        <v>20</v>
      </c>
      <c r="E137" s="11">
        <v>3</v>
      </c>
      <c r="F137" s="12">
        <v>135</v>
      </c>
      <c r="G137" s="12" t="s">
        <v>285</v>
      </c>
      <c r="H137" s="12" t="s">
        <v>213</v>
      </c>
      <c r="I137" s="12">
        <f t="shared" si="3"/>
        <v>23</v>
      </c>
      <c r="J137" s="15">
        <v>0.32</v>
      </c>
      <c r="K137" s="12" t="s">
        <v>179</v>
      </c>
      <c r="L137" s="12"/>
      <c r="N137" t="s">
        <v>404</v>
      </c>
      <c r="O137" s="192">
        <v>30225</v>
      </c>
      <c r="P137" s="373">
        <v>30225</v>
      </c>
      <c r="Q137" s="554">
        <v>30225</v>
      </c>
      <c r="R137" s="736">
        <v>29739</v>
      </c>
      <c r="S137" s="918">
        <v>29739</v>
      </c>
    </row>
    <row r="138" spans="2:14" ht="15.75" thickBot="1" x14ac:dyDescent="0.3">
      <c r="B138" s="2" t="s">
        <v>129</v>
      </c>
      <c r="C138" s="4">
        <v>7</v>
      </c>
      <c r="D138" s="5">
        <v>28</v>
      </c>
      <c r="E138" s="11">
        <v>3</v>
      </c>
      <c r="F138" s="12">
        <v>136</v>
      </c>
      <c r="G138" s="12" t="s">
        <v>286</v>
      </c>
      <c r="H138" s="12" t="s">
        <v>213</v>
      </c>
      <c r="I138" s="12">
        <f t="shared" si="3"/>
        <v>31</v>
      </c>
      <c r="J138" s="15">
        <v>0.32</v>
      </c>
      <c r="K138" s="12" t="s">
        <v>179</v>
      </c>
      <c r="L138" s="12"/>
      <c r="N138" t="s">
        <v>404</v>
      </c>
      <c r="O138" s="193">
        <v>29739</v>
      </c>
      <c r="P138" s="374">
        <v>29739</v>
      </c>
      <c r="Q138" s="555">
        <v>29739</v>
      </c>
      <c r="R138" s="737">
        <v>30225</v>
      </c>
      <c r="S138" s="919">
        <v>30225</v>
      </c>
    </row>
    <row r="139" spans="2:14" ht="15.75" thickBot="1" x14ac:dyDescent="0.3">
      <c r="B139" s="2" t="s">
        <v>130</v>
      </c>
      <c r="C139" s="4">
        <v>4</v>
      </c>
      <c r="D139" s="5">
        <v>16</v>
      </c>
      <c r="E139" s="11">
        <v>3</v>
      </c>
      <c r="F139" s="12">
        <v>137</v>
      </c>
      <c r="G139" s="12" t="s">
        <v>287</v>
      </c>
      <c r="H139" s="12" t="s">
        <v>213</v>
      </c>
      <c r="I139" s="12">
        <f t="shared" si="3"/>
        <v>19</v>
      </c>
      <c r="J139" s="15">
        <v>0.24</v>
      </c>
      <c r="K139" s="12" t="s">
        <v>179</v>
      </c>
      <c r="L139" s="12"/>
      <c r="N139" t="s">
        <v>404</v>
      </c>
      <c r="O139" s="194">
        <v>30225</v>
      </c>
      <c r="P139" s="375">
        <v>30225</v>
      </c>
      <c r="Q139" s="556">
        <v>30225</v>
      </c>
      <c r="R139" s="738">
        <v>29507</v>
      </c>
      <c r="S139" s="920">
        <v>29507</v>
      </c>
    </row>
    <row r="140" spans="2:14" ht="15.75" thickBot="1" x14ac:dyDescent="0.3">
      <c r="B140" s="2" t="s">
        <v>131</v>
      </c>
      <c r="C140" s="4">
        <v>11</v>
      </c>
      <c r="D140" s="5">
        <v>44</v>
      </c>
      <c r="E140" s="11">
        <v>3</v>
      </c>
      <c r="F140" s="12">
        <v>138</v>
      </c>
      <c r="G140" s="12" t="s">
        <v>288</v>
      </c>
      <c r="H140" s="12" t="s">
        <v>289</v>
      </c>
      <c r="I140" s="12">
        <f t="shared" si="3"/>
        <v>47</v>
      </c>
      <c r="J140" s="15">
        <v>12</v>
      </c>
      <c r="K140" s="12" t="s">
        <v>179</v>
      </c>
      <c r="L140" s="12"/>
      <c r="N140" t="s">
        <v>404</v>
      </c>
      <c r="O140" s="195">
        <v>29507</v>
      </c>
      <c r="P140" s="376">
        <v>29507</v>
      </c>
      <c r="Q140" s="557">
        <v>29507</v>
      </c>
      <c r="R140" s="739">
        <v>31208</v>
      </c>
      <c r="S140" s="921">
        <v>31208</v>
      </c>
    </row>
    <row r="141" spans="2:14" ht="15.75" thickBot="1" x14ac:dyDescent="0.3">
      <c r="B141" s="2" t="s">
        <v>132</v>
      </c>
      <c r="C141" s="4">
        <v>3</v>
      </c>
      <c r="D141" s="5">
        <v>12</v>
      </c>
      <c r="E141" s="11">
        <v>3</v>
      </c>
      <c r="F141" s="12">
        <v>139</v>
      </c>
      <c r="G141" s="12" t="s">
        <v>290</v>
      </c>
      <c r="H141" s="12" t="s">
        <v>289</v>
      </c>
      <c r="I141" s="12">
        <f t="shared" si="3"/>
        <v>15</v>
      </c>
      <c r="J141" s="15">
        <v>15</v>
      </c>
      <c r="K141" s="12" t="s">
        <v>179</v>
      </c>
      <c r="L141" s="12"/>
      <c r="N141" t="s">
        <v>404</v>
      </c>
      <c r="O141" s="196">
        <v>31208</v>
      </c>
      <c r="P141" s="377">
        <v>31208</v>
      </c>
      <c r="Q141" s="558">
        <v>31208</v>
      </c>
      <c r="R141" s="740">
        <v>29265</v>
      </c>
      <c r="S141" s="922">
        <v>29265</v>
      </c>
    </row>
    <row r="142" spans="2:14" ht="15.75" thickBot="1" x14ac:dyDescent="0.3">
      <c r="B142" s="2" t="s">
        <v>133</v>
      </c>
      <c r="C142" s="4">
        <v>7</v>
      </c>
      <c r="D142" s="5">
        <v>28</v>
      </c>
      <c r="E142" s="11">
        <v>3</v>
      </c>
      <c r="F142" s="12">
        <v>140</v>
      </c>
      <c r="G142" s="12" t="s">
        <v>362</v>
      </c>
      <c r="H142" s="12" t="s">
        <v>363</v>
      </c>
      <c r="I142" s="12">
        <f t="shared" si="3"/>
        <v>31</v>
      </c>
      <c r="J142" s="15">
        <v>440.95</v>
      </c>
      <c r="K142" s="12" t="s">
        <v>388</v>
      </c>
      <c r="L142" s="12"/>
      <c r="N142" t="s">
        <v>404</v>
      </c>
      <c r="O142" s="197">
        <v>29265</v>
      </c>
      <c r="P142" s="378">
        <v>29265</v>
      </c>
      <c r="Q142" s="559">
        <v>29265</v>
      </c>
      <c r="R142" s="741">
        <v>30225</v>
      </c>
      <c r="S142" s="923">
        <v>30225</v>
      </c>
    </row>
    <row r="143" spans="2:14" ht="15.75" thickBot="1" x14ac:dyDescent="0.3">
      <c r="B143" s="2" t="s">
        <v>134</v>
      </c>
      <c r="C143" s="4">
        <v>14</v>
      </c>
      <c r="D143" s="5">
        <v>56</v>
      </c>
      <c r="E143" s="11">
        <v>3</v>
      </c>
      <c r="F143" s="12">
        <v>141</v>
      </c>
      <c r="G143" s="12" t="s">
        <v>351</v>
      </c>
      <c r="H143" s="12" t="s">
        <v>352</v>
      </c>
      <c r="I143" s="12">
        <f t="shared" si="3"/>
        <v>59</v>
      </c>
      <c r="J143" s="15">
        <v>71.44</v>
      </c>
      <c r="K143" s="12" t="s">
        <v>353</v>
      </c>
      <c r="L143" s="12"/>
      <c r="N143" t="s">
        <v>404</v>
      </c>
      <c r="O143" s="198">
        <v>30225</v>
      </c>
      <c r="P143" s="379">
        <v>30225</v>
      </c>
      <c r="Q143" s="560">
        <v>30225</v>
      </c>
      <c r="R143" s="742">
        <v>31919</v>
      </c>
      <c r="S143" s="924">
        <v>31919</v>
      </c>
    </row>
    <row r="144" spans="2:14" ht="15.75" thickBot="1" x14ac:dyDescent="0.3">
      <c r="B144" s="2" t="s">
        <v>135</v>
      </c>
      <c r="C144" s="4">
        <v>14</v>
      </c>
      <c r="D144" s="5">
        <v>56</v>
      </c>
      <c r="E144" s="11">
        <v>3</v>
      </c>
      <c r="F144" s="12">
        <v>142</v>
      </c>
      <c r="G144" s="12" t="s">
        <v>293</v>
      </c>
      <c r="H144" s="12" t="s">
        <v>294</v>
      </c>
      <c r="I144" s="12">
        <f t="shared" si="3"/>
        <v>59</v>
      </c>
      <c r="J144" s="15">
        <v>41.24</v>
      </c>
      <c r="K144" s="12" t="s">
        <v>182</v>
      </c>
      <c r="L144" s="12"/>
      <c r="N144" t="s">
        <v>404</v>
      </c>
      <c r="O144" s="199">
        <v>31919</v>
      </c>
      <c r="P144" s="380">
        <v>31919</v>
      </c>
      <c r="Q144" s="561">
        <v>31919</v>
      </c>
      <c r="R144" s="743">
        <v>31919</v>
      </c>
      <c r="S144" s="925">
        <v>31919</v>
      </c>
    </row>
    <row r="145" spans="2:14" ht="15.75" thickBot="1" x14ac:dyDescent="0.3">
      <c r="B145" s="2" t="s">
        <v>136</v>
      </c>
      <c r="C145" s="4">
        <v>3</v>
      </c>
      <c r="D145" s="5">
        <v>12</v>
      </c>
      <c r="E145" s="11">
        <v>3</v>
      </c>
      <c r="F145" s="12">
        <v>143</v>
      </c>
      <c r="G145" s="12" t="s">
        <v>364</v>
      </c>
      <c r="H145" s="12" t="s">
        <v>365</v>
      </c>
      <c r="I145" s="12">
        <f t="shared" si="3"/>
        <v>15</v>
      </c>
      <c r="J145" s="15">
        <v>12.75</v>
      </c>
      <c r="K145" s="12" t="s">
        <v>179</v>
      </c>
      <c r="L145" s="12" t="s">
        <v>389</v>
      </c>
      <c r="N145" t="s">
        <v>404</v>
      </c>
      <c r="O145" s="200">
        <v>31919</v>
      </c>
      <c r="P145" s="381">
        <v>31919</v>
      </c>
      <c r="Q145" s="562">
        <v>31919</v>
      </c>
      <c r="R145" s="744">
        <v>29265</v>
      </c>
      <c r="S145" s="926">
        <v>29265</v>
      </c>
    </row>
    <row r="146" spans="2:14" ht="15.75" thickBot="1" x14ac:dyDescent="0.3">
      <c r="B146" s="2" t="s">
        <v>137</v>
      </c>
      <c r="C146" s="4">
        <v>6</v>
      </c>
      <c r="D146" s="5">
        <v>24</v>
      </c>
      <c r="E146" s="11">
        <v>3</v>
      </c>
      <c r="F146" s="12">
        <v>144</v>
      </c>
      <c r="G146" s="12" t="s">
        <v>295</v>
      </c>
      <c r="H146" s="12" t="s">
        <v>296</v>
      </c>
      <c r="I146" s="12">
        <f t="shared" si="3"/>
        <v>27</v>
      </c>
      <c r="J146" s="15">
        <v>4.5</v>
      </c>
      <c r="K146" s="12" t="s">
        <v>179</v>
      </c>
      <c r="L146" s="12"/>
      <c r="N146" t="s">
        <v>404</v>
      </c>
      <c r="O146" s="201">
        <v>29265</v>
      </c>
      <c r="P146" s="382">
        <v>29265</v>
      </c>
      <c r="Q146" s="563">
        <v>29265</v>
      </c>
      <c r="R146" s="745">
        <v>29997</v>
      </c>
      <c r="S146" s="927">
        <v>29997</v>
      </c>
    </row>
    <row r="147" spans="2:14" ht="15.75" thickBot="1" x14ac:dyDescent="0.3">
      <c r="B147" s="2" t="s">
        <v>138</v>
      </c>
      <c r="C147" s="4">
        <v>6</v>
      </c>
      <c r="D147" s="5">
        <v>24</v>
      </c>
      <c r="E147" s="11">
        <v>3</v>
      </c>
      <c r="F147" s="12">
        <v>145</v>
      </c>
      <c r="G147" s="12" t="s">
        <v>297</v>
      </c>
      <c r="H147" s="12" t="s">
        <v>296</v>
      </c>
      <c r="I147" s="12">
        <f t="shared" si="3"/>
        <v>27</v>
      </c>
      <c r="J147" s="15">
        <v>8.4</v>
      </c>
      <c r="K147" s="12" t="s">
        <v>179</v>
      </c>
      <c r="L147" s="12"/>
      <c r="N147" t="s">
        <v>404</v>
      </c>
      <c r="O147" s="202">
        <v>29997</v>
      </c>
      <c r="P147" s="383">
        <v>29997</v>
      </c>
      <c r="Q147" s="564">
        <v>29997</v>
      </c>
      <c r="R147" s="746">
        <v>29997</v>
      </c>
      <c r="S147" s="928">
        <v>29997</v>
      </c>
    </row>
    <row r="148" spans="2:14" ht="15.75" thickBot="1" x14ac:dyDescent="0.3">
      <c r="B148" s="2" t="s">
        <v>139</v>
      </c>
      <c r="C148" s="4">
        <v>30</v>
      </c>
      <c r="D148" s="5">
        <v>120</v>
      </c>
      <c r="E148" s="11">
        <v>3</v>
      </c>
      <c r="F148" s="12">
        <v>146</v>
      </c>
      <c r="G148" s="12" t="s">
        <v>366</v>
      </c>
      <c r="H148" s="12" t="s">
        <v>367</v>
      </c>
      <c r="I148" s="12">
        <v>93</v>
      </c>
      <c r="J148" s="15">
        <v>15.6</v>
      </c>
      <c r="K148" s="12" t="s">
        <v>179</v>
      </c>
      <c r="L148" s="12"/>
      <c r="N148" t="s">
        <v>404</v>
      </c>
      <c r="O148" s="203">
        <v>29997</v>
      </c>
      <c r="P148" s="384">
        <v>29997</v>
      </c>
      <c r="Q148" s="565">
        <v>29997</v>
      </c>
      <c r="R148" s="747">
        <v>34038</v>
      </c>
      <c r="S148" s="929">
        <v>34038</v>
      </c>
    </row>
    <row r="149" spans="2:14" ht="26.25" thickBot="1" x14ac:dyDescent="0.3">
      <c r="B149" s="9" t="s">
        <v>169</v>
      </c>
      <c r="C149" s="4">
        <v>36</v>
      </c>
      <c r="D149" s="5">
        <v>154</v>
      </c>
      <c r="E149" s="11">
        <v>3</v>
      </c>
      <c r="F149" s="12">
        <v>147</v>
      </c>
      <c r="G149" s="12" t="s">
        <v>300</v>
      </c>
      <c r="H149" s="12" t="s">
        <v>296</v>
      </c>
      <c r="I149" s="12">
        <f t="shared" si="3"/>
        <v>157</v>
      </c>
      <c r="J149" s="15">
        <v>5.26</v>
      </c>
      <c r="K149" s="12" t="s">
        <v>179</v>
      </c>
      <c r="L149" s="12"/>
      <c r="N149" t="s">
        <v>405</v>
      </c>
      <c r="O149" s="204">
        <v>34038</v>
      </c>
      <c r="P149" s="385">
        <v>34038</v>
      </c>
      <c r="Q149" s="566">
        <v>34038</v>
      </c>
      <c r="R149" s="748">
        <v>38779</v>
      </c>
      <c r="S149" s="930">
        <v>38779</v>
      </c>
    </row>
    <row r="150" spans="2:14" ht="15.75" thickBot="1" x14ac:dyDescent="0.3">
      <c r="B150" s="2" t="s">
        <v>140</v>
      </c>
      <c r="C150" s="4">
        <v>6</v>
      </c>
      <c r="D150" s="5">
        <v>24</v>
      </c>
      <c r="E150" s="11">
        <v>3</v>
      </c>
      <c r="F150" s="12">
        <v>148</v>
      </c>
      <c r="G150" s="12" t="s">
        <v>291</v>
      </c>
      <c r="H150" s="12" t="s">
        <v>296</v>
      </c>
      <c r="I150" s="12">
        <f t="shared" si="3"/>
        <v>27</v>
      </c>
      <c r="J150" s="15">
        <v>79.8</v>
      </c>
      <c r="K150" s="12" t="s">
        <v>179</v>
      </c>
      <c r="L150" s="12"/>
      <c r="N150" t="s">
        <v>405</v>
      </c>
      <c r="O150" s="205">
        <v>38779</v>
      </c>
      <c r="P150" s="386">
        <v>38779</v>
      </c>
      <c r="Q150" s="567">
        <v>38779</v>
      </c>
      <c r="R150" s="749">
        <v>29565</v>
      </c>
      <c r="S150" s="931">
        <v>29565</v>
      </c>
    </row>
    <row r="151" spans="2:14" ht="15.75" thickBot="1" x14ac:dyDescent="0.3">
      <c r="B151" s="2" t="s">
        <v>141</v>
      </c>
      <c r="C151" s="4">
        <v>6</v>
      </c>
      <c r="D151" s="5">
        <v>24</v>
      </c>
      <c r="E151" s="11">
        <v>3</v>
      </c>
      <c r="F151" s="12">
        <v>149</v>
      </c>
      <c r="G151" s="12" t="s">
        <v>292</v>
      </c>
      <c r="H151" s="12" t="s">
        <v>296</v>
      </c>
      <c r="I151" s="12">
        <f t="shared" si="3"/>
        <v>27</v>
      </c>
      <c r="J151" s="15">
        <v>22.8</v>
      </c>
      <c r="K151" s="12" t="s">
        <v>179</v>
      </c>
      <c r="L151" s="12"/>
      <c r="N151" t="s">
        <v>405</v>
      </c>
      <c r="O151" s="206">
        <v>29565</v>
      </c>
      <c r="P151" s="387">
        <v>29565</v>
      </c>
      <c r="Q151" s="568">
        <v>29565</v>
      </c>
      <c r="R151" s="750">
        <v>29565</v>
      </c>
      <c r="S151" s="932">
        <v>29565</v>
      </c>
    </row>
    <row r="152" spans="2:14" ht="15.75" thickBot="1" x14ac:dyDescent="0.3">
      <c r="B152" s="2" t="s">
        <v>142</v>
      </c>
      <c r="C152" s="4">
        <v>14</v>
      </c>
      <c r="D152" s="5">
        <v>56</v>
      </c>
      <c r="E152" s="11">
        <v>3</v>
      </c>
      <c r="F152" s="12">
        <v>150</v>
      </c>
      <c r="G152" s="12" t="s">
        <v>301</v>
      </c>
      <c r="H152" s="12" t="s">
        <v>294</v>
      </c>
      <c r="I152" s="12">
        <f t="shared" si="3"/>
        <v>59</v>
      </c>
      <c r="J152" s="15">
        <v>584.02</v>
      </c>
      <c r="K152" s="12" t="s">
        <v>182</v>
      </c>
      <c r="L152" s="12"/>
      <c r="N152" t="s">
        <v>405</v>
      </c>
      <c r="O152" s="207">
        <v>29565</v>
      </c>
      <c r="P152" s="388">
        <v>29565</v>
      </c>
      <c r="Q152" s="569">
        <v>29565</v>
      </c>
      <c r="R152" s="751">
        <v>31801</v>
      </c>
      <c r="S152" s="933">
        <v>31801</v>
      </c>
    </row>
    <row r="153" spans="2:14" ht="15.75" thickBot="1" x14ac:dyDescent="0.3">
      <c r="B153" s="2" t="s">
        <v>143</v>
      </c>
      <c r="C153" s="4">
        <v>14</v>
      </c>
      <c r="D153" s="5">
        <v>56</v>
      </c>
      <c r="E153" s="11">
        <v>3</v>
      </c>
      <c r="F153" s="12">
        <v>151</v>
      </c>
      <c r="G153" s="37" t="s">
        <v>368</v>
      </c>
      <c r="H153" s="12" t="s">
        <v>294</v>
      </c>
      <c r="I153" s="12">
        <f>C153+D153+E153</f>
        <v>73</v>
      </c>
      <c r="J153" s="15">
        <v>12.78</v>
      </c>
      <c r="K153" s="12" t="s">
        <v>179</v>
      </c>
      <c r="L153" s="12"/>
      <c r="N153" t="s">
        <v>405</v>
      </c>
      <c r="O153" s="208">
        <v>31801</v>
      </c>
      <c r="P153" s="389">
        <v>31801</v>
      </c>
      <c r="Q153" s="570">
        <v>31801</v>
      </c>
      <c r="R153" s="752">
        <v>32850</v>
      </c>
      <c r="S153" s="934">
        <v>32850</v>
      </c>
    </row>
    <row r="154" spans="2:14" ht="15.75" thickBot="1" x14ac:dyDescent="0.3">
      <c r="B154" s="2" t="s">
        <v>144</v>
      </c>
      <c r="C154" s="4">
        <v>14</v>
      </c>
      <c r="D154" s="5">
        <v>56</v>
      </c>
      <c r="E154" s="11">
        <v>3</v>
      </c>
      <c r="F154" s="12">
        <v>152</v>
      </c>
      <c r="G154" s="19" t="s">
        <v>395</v>
      </c>
      <c r="H154" s="12" t="s">
        <v>294</v>
      </c>
      <c r="I154" s="12">
        <f t="shared" si="3"/>
        <v>59</v>
      </c>
      <c r="J154" s="15">
        <v>50.67</v>
      </c>
      <c r="K154" s="12" t="s">
        <v>182</v>
      </c>
      <c r="L154" s="12"/>
      <c r="N154" t="s">
        <v>405</v>
      </c>
      <c r="O154" s="209">
        <v>32850</v>
      </c>
      <c r="P154" s="390">
        <v>32850</v>
      </c>
      <c r="Q154" s="571">
        <v>32850</v>
      </c>
      <c r="R154" s="753">
        <v>31801</v>
      </c>
      <c r="S154" s="935">
        <v>31801</v>
      </c>
    </row>
    <row r="155" spans="2:14" ht="15.75" thickBot="1" x14ac:dyDescent="0.3">
      <c r="B155" s="2" t="s">
        <v>145</v>
      </c>
      <c r="C155" s="4">
        <v>6</v>
      </c>
      <c r="D155" s="5">
        <v>24</v>
      </c>
      <c r="E155" s="11">
        <v>3</v>
      </c>
      <c r="F155" s="12">
        <v>153</v>
      </c>
      <c r="G155" s="19" t="s">
        <v>396</v>
      </c>
      <c r="H155" s="12" t="s">
        <v>302</v>
      </c>
      <c r="I155" s="12">
        <f t="shared" si="3"/>
        <v>27</v>
      </c>
      <c r="J155" s="15">
        <v>484.72</v>
      </c>
      <c r="K155" s="12" t="s">
        <v>182</v>
      </c>
      <c r="L155" s="12"/>
      <c r="N155" t="s">
        <v>405</v>
      </c>
      <c r="O155" s="210">
        <v>31801</v>
      </c>
      <c r="P155" s="391">
        <v>31801</v>
      </c>
      <c r="Q155" s="572">
        <v>31801</v>
      </c>
      <c r="R155" s="754">
        <v>29565</v>
      </c>
      <c r="S155" s="936">
        <v>29565</v>
      </c>
    </row>
    <row r="156" spans="2:14" ht="15.75" thickBot="1" x14ac:dyDescent="0.3">
      <c r="B156" s="2" t="s">
        <v>146</v>
      </c>
      <c r="C156" s="4">
        <v>3</v>
      </c>
      <c r="D156" s="5">
        <v>12</v>
      </c>
      <c r="E156" s="11">
        <v>3</v>
      </c>
      <c r="F156" s="12">
        <v>154</v>
      </c>
      <c r="G156" s="19" t="s">
        <v>397</v>
      </c>
      <c r="H156" s="12" t="s">
        <v>302</v>
      </c>
      <c r="I156" s="12">
        <f t="shared" si="3"/>
        <v>15</v>
      </c>
      <c r="J156" s="15">
        <v>600.84</v>
      </c>
      <c r="K156" s="12" t="s">
        <v>182</v>
      </c>
      <c r="L156" s="12"/>
      <c r="N156" t="s">
        <v>405</v>
      </c>
      <c r="O156" s="211">
        <v>29565</v>
      </c>
      <c r="P156" s="392">
        <v>29565</v>
      </c>
      <c r="Q156" s="573">
        <v>29565</v>
      </c>
      <c r="R156" s="755">
        <v>28710</v>
      </c>
      <c r="S156" s="937">
        <v>28710</v>
      </c>
    </row>
    <row r="157" spans="2:14" ht="15.75" thickBot="1" x14ac:dyDescent="0.3">
      <c r="B157" s="2" t="s">
        <v>147</v>
      </c>
      <c r="C157" s="4">
        <v>1</v>
      </c>
      <c r="D157" s="5">
        <v>4</v>
      </c>
      <c r="E157" s="11">
        <v>3</v>
      </c>
      <c r="F157" s="12">
        <v>155</v>
      </c>
      <c r="G157" s="20" t="s">
        <v>398</v>
      </c>
      <c r="H157" s="12" t="s">
        <v>302</v>
      </c>
      <c r="I157" s="12">
        <f t="shared" si="3"/>
        <v>7</v>
      </c>
      <c r="J157" s="15">
        <v>2536.2800000000002</v>
      </c>
      <c r="K157" s="12" t="s">
        <v>182</v>
      </c>
      <c r="L157" s="12"/>
      <c r="N157" t="s">
        <v>405</v>
      </c>
      <c r="O157" s="212">
        <v>28710</v>
      </c>
      <c r="P157" s="393">
        <v>28710</v>
      </c>
      <c r="Q157" s="574">
        <v>28710</v>
      </c>
      <c r="R157" s="756">
        <v>28147</v>
      </c>
      <c r="S157" s="938">
        <v>28147</v>
      </c>
    </row>
    <row r="158" spans="2:14" ht="15.75" thickBot="1" x14ac:dyDescent="0.3">
      <c r="B158" s="2" t="s">
        <v>148</v>
      </c>
      <c r="C158" s="4">
        <v>8</v>
      </c>
      <c r="D158" s="5">
        <v>32</v>
      </c>
      <c r="E158" s="11">
        <v>3</v>
      </c>
      <c r="F158" s="12">
        <v>156</v>
      </c>
      <c r="G158" s="12" t="s">
        <v>298</v>
      </c>
      <c r="H158" s="12" t="s">
        <v>303</v>
      </c>
      <c r="I158" s="12">
        <f t="shared" si="3"/>
        <v>35</v>
      </c>
      <c r="J158" s="15">
        <v>20.29</v>
      </c>
      <c r="K158" s="12" t="s">
        <v>179</v>
      </c>
      <c r="L158" s="12"/>
      <c r="N158" t="s">
        <v>405</v>
      </c>
      <c r="O158" s="213">
        <v>28147</v>
      </c>
      <c r="P158" s="394">
        <v>28147</v>
      </c>
      <c r="Q158" s="575">
        <v>28147</v>
      </c>
      <c r="R158" s="757">
        <v>30135</v>
      </c>
      <c r="S158" s="939">
        <v>30135</v>
      </c>
    </row>
    <row r="159" spans="2:14" ht="15.75" thickBot="1" x14ac:dyDescent="0.3">
      <c r="B159" s="17" t="s">
        <v>149</v>
      </c>
      <c r="C159" s="18">
        <v>28</v>
      </c>
      <c r="D159" s="26">
        <v>112</v>
      </c>
      <c r="E159" s="27">
        <v>3</v>
      </c>
      <c r="F159" s="28">
        <v>157</v>
      </c>
      <c r="G159" s="28"/>
      <c r="H159" s="28"/>
      <c r="I159" s="28">
        <f t="shared" si="3"/>
        <v>115</v>
      </c>
      <c r="J159" s="29"/>
      <c r="K159" s="28"/>
      <c r="L159" s="28"/>
      <c r="N159" t="s">
        <v>405</v>
      </c>
      <c r="O159" s="214">
        <v>30135</v>
      </c>
      <c r="P159" s="395">
        <v>30135</v>
      </c>
      <c r="Q159" s="576">
        <v>30135</v>
      </c>
      <c r="R159" s="758">
        <v>35765</v>
      </c>
      <c r="S159" s="940">
        <v>35765</v>
      </c>
    </row>
    <row r="160" spans="2:14" ht="15.75" thickBot="1" x14ac:dyDescent="0.3">
      <c r="B160" s="17" t="s">
        <v>150</v>
      </c>
      <c r="C160" s="18">
        <v>21</v>
      </c>
      <c r="D160" s="26">
        <v>84</v>
      </c>
      <c r="E160" s="27">
        <v>3</v>
      </c>
      <c r="F160" s="28">
        <v>158</v>
      </c>
      <c r="G160" s="28"/>
      <c r="H160" s="28"/>
      <c r="I160" s="28">
        <f t="shared" si="3"/>
        <v>87</v>
      </c>
      <c r="J160" s="29"/>
      <c r="K160" s="28"/>
      <c r="L160" s="28"/>
      <c r="N160" t="s">
        <v>405</v>
      </c>
      <c r="O160" s="215">
        <v>35765</v>
      </c>
      <c r="P160" s="396">
        <v>35765</v>
      </c>
      <c r="Q160" s="577">
        <v>35765</v>
      </c>
      <c r="R160" s="759">
        <v>33843</v>
      </c>
      <c r="S160" s="941">
        <v>33843</v>
      </c>
    </row>
    <row r="161" spans="1:14" ht="15.75" thickBot="1" x14ac:dyDescent="0.3">
      <c r="B161" s="2" t="s">
        <v>151</v>
      </c>
      <c r="C161" s="4">
        <v>5</v>
      </c>
      <c r="D161" s="5">
        <v>20</v>
      </c>
      <c r="E161" s="11">
        <v>3</v>
      </c>
      <c r="F161" s="12">
        <v>159</v>
      </c>
      <c r="G161" s="12" t="s">
        <v>299</v>
      </c>
      <c r="H161" s="12" t="s">
        <v>304</v>
      </c>
      <c r="I161" s="12">
        <f t="shared" si="3"/>
        <v>23</v>
      </c>
      <c r="J161" s="15">
        <v>28.5</v>
      </c>
      <c r="K161" s="12" t="s">
        <v>179</v>
      </c>
      <c r="L161" s="12"/>
      <c r="N161" t="s">
        <v>405</v>
      </c>
      <c r="O161" s="216">
        <v>33843</v>
      </c>
      <c r="P161" s="397">
        <v>33843</v>
      </c>
      <c r="Q161" s="578">
        <v>33843</v>
      </c>
      <c r="R161" s="760">
        <v>29279</v>
      </c>
      <c r="S161" s="942">
        <v>29279</v>
      </c>
    </row>
    <row r="162" spans="1:14" ht="15.75" thickBot="1" x14ac:dyDescent="0.3">
      <c r="B162" s="2" t="s">
        <v>152</v>
      </c>
      <c r="C162" s="4">
        <v>86</v>
      </c>
      <c r="D162" s="5">
        <v>354</v>
      </c>
      <c r="E162" s="11">
        <v>3</v>
      </c>
      <c r="F162" s="12">
        <v>160</v>
      </c>
      <c r="G162" s="20" t="s">
        <v>399</v>
      </c>
      <c r="H162" s="12" t="s">
        <v>294</v>
      </c>
      <c r="I162" s="12">
        <f t="shared" si="3"/>
        <v>357</v>
      </c>
      <c r="J162" s="15">
        <v>9.44</v>
      </c>
      <c r="K162" s="12" t="s">
        <v>182</v>
      </c>
      <c r="L162" s="12"/>
      <c r="N162" t="s">
        <v>405</v>
      </c>
      <c r="O162" s="217">
        <v>29279</v>
      </c>
      <c r="P162" s="398">
        <v>29279</v>
      </c>
      <c r="Q162" s="579">
        <v>29279</v>
      </c>
      <c r="R162" s="761">
        <v>52836</v>
      </c>
      <c r="S162" s="943">
        <v>52836</v>
      </c>
    </row>
    <row r="163" spans="1:14" ht="15.75" thickBot="1" x14ac:dyDescent="0.3">
      <c r="A163" s="31"/>
      <c r="B163" s="2" t="s">
        <v>153</v>
      </c>
      <c r="C163" s="4">
        <v>2</v>
      </c>
      <c r="D163" s="5">
        <v>8</v>
      </c>
      <c r="E163" s="11">
        <v>3</v>
      </c>
      <c r="F163" s="12">
        <v>161</v>
      </c>
      <c r="G163" s="37" t="s">
        <v>379</v>
      </c>
      <c r="H163" s="12" t="s">
        <v>375</v>
      </c>
      <c r="I163" s="12">
        <f t="shared" si="3"/>
        <v>11</v>
      </c>
      <c r="J163" s="15">
        <v>1117.06</v>
      </c>
      <c r="K163" s="12" t="s">
        <v>182</v>
      </c>
      <c r="L163" s="12" t="s">
        <v>384</v>
      </c>
      <c r="N163" t="s">
        <v>405</v>
      </c>
      <c r="O163" s="218">
        <v>52836</v>
      </c>
      <c r="P163" s="399">
        <v>52836</v>
      </c>
      <c r="Q163" s="580">
        <v>52836</v>
      </c>
      <c r="R163" s="762">
        <v>28424</v>
      </c>
      <c r="S163" s="944">
        <v>28424</v>
      </c>
    </row>
    <row r="164" spans="1:14" ht="15.75" thickBot="1" x14ac:dyDescent="0.3">
      <c r="A164" s="31"/>
      <c r="B164" s="2" t="s">
        <v>154</v>
      </c>
      <c r="C164" s="4">
        <v>4</v>
      </c>
      <c r="D164" s="5">
        <v>16</v>
      </c>
      <c r="E164" s="11">
        <v>3</v>
      </c>
      <c r="F164" s="12">
        <v>162</v>
      </c>
      <c r="G164" s="37" t="s">
        <v>374</v>
      </c>
      <c r="H164" s="12" t="s">
        <v>375</v>
      </c>
      <c r="I164" s="12">
        <f t="shared" si="3"/>
        <v>19</v>
      </c>
      <c r="J164" s="15">
        <v>193.56</v>
      </c>
      <c r="K164" s="12" t="s">
        <v>182</v>
      </c>
      <c r="L164" s="12"/>
      <c r="N164" t="s">
        <v>406</v>
      </c>
      <c r="O164" s="219">
        <v>28424</v>
      </c>
      <c r="P164" s="400">
        <v>28424</v>
      </c>
      <c r="Q164" s="581">
        <v>28424</v>
      </c>
      <c r="R164" s="763">
        <v>32946</v>
      </c>
      <c r="S164" s="945">
        <v>32946</v>
      </c>
    </row>
    <row r="165" spans="1:14" ht="15.75" thickBot="1" x14ac:dyDescent="0.3">
      <c r="A165" s="31"/>
      <c r="B165" s="2" t="s">
        <v>155</v>
      </c>
      <c r="C165" s="4">
        <v>4</v>
      </c>
      <c r="D165" s="5">
        <v>16</v>
      </c>
      <c r="E165" s="11">
        <v>3</v>
      </c>
      <c r="F165" s="12">
        <v>163</v>
      </c>
      <c r="G165" s="37" t="s">
        <v>376</v>
      </c>
      <c r="H165" s="12" t="s">
        <v>375</v>
      </c>
      <c r="I165" s="12">
        <f t="shared" si="3"/>
        <v>19</v>
      </c>
      <c r="J165" s="15">
        <v>176.89</v>
      </c>
      <c r="K165" s="12" t="s">
        <v>182</v>
      </c>
      <c r="L165" s="12" t="s">
        <v>385</v>
      </c>
      <c r="N165" t="s">
        <v>406</v>
      </c>
      <c r="O165" s="220">
        <v>32946</v>
      </c>
      <c r="P165" s="401">
        <v>32946</v>
      </c>
      <c r="Q165" s="582">
        <v>32946</v>
      </c>
      <c r="R165" s="764">
        <v>32946</v>
      </c>
      <c r="S165" s="946">
        <v>32946</v>
      </c>
    </row>
    <row r="166" spans="1:14" ht="15.75" thickBot="1" x14ac:dyDescent="0.3">
      <c r="A166" s="31"/>
      <c r="B166" s="2" t="s">
        <v>156</v>
      </c>
      <c r="C166" s="4">
        <v>4</v>
      </c>
      <c r="D166" s="5">
        <v>16</v>
      </c>
      <c r="E166" s="11">
        <v>3</v>
      </c>
      <c r="F166" s="12">
        <v>164</v>
      </c>
      <c r="G166" s="37" t="s">
        <v>377</v>
      </c>
      <c r="H166" s="12" t="s">
        <v>375</v>
      </c>
      <c r="I166" s="12">
        <f t="shared" si="3"/>
        <v>19</v>
      </c>
      <c r="J166" s="15">
        <v>182.98</v>
      </c>
      <c r="K166" s="12" t="s">
        <v>182</v>
      </c>
      <c r="L166" s="12" t="s">
        <v>385</v>
      </c>
      <c r="N166" t="s">
        <v>406</v>
      </c>
      <c r="O166" s="221">
        <v>32946</v>
      </c>
      <c r="P166" s="402">
        <v>32946</v>
      </c>
      <c r="Q166" s="583">
        <v>32946</v>
      </c>
      <c r="R166" s="765">
        <v>32946</v>
      </c>
      <c r="S166" s="947">
        <v>32946</v>
      </c>
    </row>
    <row r="167" spans="1:14" ht="15.75" thickBot="1" x14ac:dyDescent="0.3">
      <c r="A167" s="31"/>
      <c r="B167" s="17" t="s">
        <v>157</v>
      </c>
      <c r="C167" s="18">
        <v>12</v>
      </c>
      <c r="D167" s="26">
        <v>48</v>
      </c>
      <c r="E167" s="27">
        <v>3</v>
      </c>
      <c r="F167" s="28">
        <v>165</v>
      </c>
      <c r="G167" s="28"/>
      <c r="H167" s="28"/>
      <c r="I167" s="28">
        <f t="shared" si="3"/>
        <v>51</v>
      </c>
      <c r="J167" s="29"/>
      <c r="K167" s="28"/>
      <c r="L167" s="28"/>
      <c r="O167" s="222">
        <v>32946</v>
      </c>
      <c r="P167" s="403">
        <v>32946</v>
      </c>
      <c r="Q167" s="584">
        <v>32946</v>
      </c>
      <c r="R167" s="766">
        <v>34578</v>
      </c>
      <c r="S167" s="948">
        <v>34578</v>
      </c>
    </row>
    <row r="168" spans="1:14" ht="15.75" thickBot="1" x14ac:dyDescent="0.3">
      <c r="A168" s="31"/>
      <c r="B168" s="17" t="s">
        <v>158</v>
      </c>
      <c r="C168" s="18">
        <v>7</v>
      </c>
      <c r="D168" s="26">
        <v>28</v>
      </c>
      <c r="E168" s="27">
        <v>3</v>
      </c>
      <c r="F168" s="28">
        <v>166</v>
      </c>
      <c r="G168" s="32"/>
      <c r="H168" s="28"/>
      <c r="I168" s="28">
        <f t="shared" si="3"/>
        <v>31</v>
      </c>
      <c r="J168" s="29"/>
      <c r="K168" s="28"/>
      <c r="L168" s="28"/>
      <c r="O168" s="223">
        <v>34578</v>
      </c>
      <c r="P168" s="404">
        <v>34578</v>
      </c>
      <c r="Q168" s="585">
        <v>34578</v>
      </c>
      <c r="R168" s="767">
        <v>33542</v>
      </c>
      <c r="S168" s="949">
        <v>33542</v>
      </c>
    </row>
    <row r="169" spans="1:14" ht="15.75" thickBot="1" x14ac:dyDescent="0.3">
      <c r="A169" s="31"/>
      <c r="B169" s="2" t="s">
        <v>159</v>
      </c>
      <c r="C169" s="4">
        <v>4</v>
      </c>
      <c r="D169" s="5">
        <v>16</v>
      </c>
      <c r="E169" s="11">
        <v>3</v>
      </c>
      <c r="F169" s="12">
        <v>167</v>
      </c>
      <c r="G169" s="37" t="s">
        <v>378</v>
      </c>
      <c r="H169" s="12" t="s">
        <v>375</v>
      </c>
      <c r="I169" s="12">
        <f t="shared" si="3"/>
        <v>19</v>
      </c>
      <c r="J169" s="15">
        <v>182.98</v>
      </c>
      <c r="K169" s="12" t="s">
        <v>182</v>
      </c>
      <c r="L169" s="12" t="s">
        <v>385</v>
      </c>
      <c r="N169" t="s">
        <v>406</v>
      </c>
      <c r="O169" s="224">
        <v>33542</v>
      </c>
      <c r="P169" s="405">
        <v>33542</v>
      </c>
      <c r="Q169" s="586">
        <v>33542</v>
      </c>
      <c r="R169" s="768">
        <v>32946</v>
      </c>
      <c r="S169" s="950">
        <v>32946</v>
      </c>
    </row>
    <row r="170" spans="1:14" ht="15.75" thickBot="1" x14ac:dyDescent="0.3">
      <c r="B170" s="2" t="s">
        <v>160</v>
      </c>
      <c r="C170" s="4">
        <v>2</v>
      </c>
      <c r="D170" s="5">
        <v>8</v>
      </c>
      <c r="E170" s="11">
        <v>3</v>
      </c>
      <c r="F170" s="12">
        <v>168</v>
      </c>
      <c r="G170" s="12" t="s">
        <v>305</v>
      </c>
      <c r="H170" s="12" t="s">
        <v>306</v>
      </c>
      <c r="I170" s="12">
        <f t="shared" si="3"/>
        <v>11</v>
      </c>
      <c r="J170" s="15">
        <v>13.5</v>
      </c>
      <c r="K170" s="12" t="s">
        <v>179</v>
      </c>
      <c r="L170" s="12"/>
      <c r="N170" t="s">
        <v>406</v>
      </c>
      <c r="O170" s="225">
        <v>32946</v>
      </c>
      <c r="P170" s="406">
        <v>32946</v>
      </c>
      <c r="Q170" s="587">
        <v>32946</v>
      </c>
      <c r="R170" s="769">
        <v>32527</v>
      </c>
      <c r="S170" s="951">
        <v>32527</v>
      </c>
    </row>
    <row r="171" spans="1:14" ht="15.75" thickBot="1" x14ac:dyDescent="0.3">
      <c r="A171" s="31"/>
      <c r="B171" s="17" t="s">
        <v>161</v>
      </c>
      <c r="C171" s="18">
        <v>6</v>
      </c>
      <c r="D171" s="26">
        <v>24</v>
      </c>
      <c r="E171" s="27">
        <v>3</v>
      </c>
      <c r="F171" s="28">
        <v>169</v>
      </c>
      <c r="G171" s="33" t="s">
        <v>370</v>
      </c>
      <c r="H171" s="28" t="s">
        <v>294</v>
      </c>
      <c r="I171" s="28">
        <f t="shared" si="3"/>
        <v>27</v>
      </c>
      <c r="J171" s="29"/>
      <c r="K171" s="28"/>
      <c r="L171" s="28"/>
      <c r="N171" t="s">
        <v>405</v>
      </c>
      <c r="O171" s="226">
        <v>32527</v>
      </c>
      <c r="P171" s="407">
        <v>32527</v>
      </c>
      <c r="Q171" s="588">
        <v>32527</v>
      </c>
      <c r="R171" s="770">
        <v>29565</v>
      </c>
      <c r="S171" s="952">
        <v>29565</v>
      </c>
    </row>
    <row r="172" spans="1:14" ht="15.75" thickBot="1" x14ac:dyDescent="0.3">
      <c r="B172" s="2" t="s">
        <v>162</v>
      </c>
      <c r="C172" s="4">
        <v>6</v>
      </c>
      <c r="D172" s="5">
        <v>24</v>
      </c>
      <c r="E172" s="11">
        <v>3</v>
      </c>
      <c r="F172" s="12">
        <v>170</v>
      </c>
      <c r="G172" s="20" t="s">
        <v>369</v>
      </c>
      <c r="H172" s="12" t="s">
        <v>294</v>
      </c>
      <c r="I172" s="12">
        <f t="shared" si="3"/>
        <v>27</v>
      </c>
      <c r="J172" s="15">
        <v>25.92</v>
      </c>
      <c r="K172" s="12" t="s">
        <v>182</v>
      </c>
      <c r="L172" s="12"/>
      <c r="N172" t="s">
        <v>405</v>
      </c>
      <c r="O172" s="227">
        <v>29565</v>
      </c>
      <c r="P172" s="408">
        <v>29565</v>
      </c>
      <c r="Q172" s="589">
        <v>29565</v>
      </c>
      <c r="R172" s="771">
        <v>29565</v>
      </c>
      <c r="S172" s="953">
        <v>29565</v>
      </c>
    </row>
    <row r="173" spans="1:14" ht="15.75" thickBot="1" x14ac:dyDescent="0.3">
      <c r="B173" s="2" t="s">
        <v>163</v>
      </c>
      <c r="C173" s="4">
        <v>21</v>
      </c>
      <c r="D173" s="5">
        <v>84</v>
      </c>
      <c r="E173" s="11">
        <v>3</v>
      </c>
      <c r="F173" s="12">
        <v>171</v>
      </c>
      <c r="G173" s="12" t="s">
        <v>308</v>
      </c>
      <c r="H173" s="12" t="s">
        <v>294</v>
      </c>
      <c r="I173" s="12">
        <f t="shared" si="3"/>
        <v>87</v>
      </c>
      <c r="J173" s="15">
        <v>19.72</v>
      </c>
      <c r="K173" s="12" t="s">
        <v>182</v>
      </c>
      <c r="L173" s="12"/>
      <c r="N173" t="s">
        <v>405</v>
      </c>
      <c r="O173" s="228">
        <v>29565</v>
      </c>
      <c r="P173" s="409">
        <v>29565</v>
      </c>
      <c r="Q173" s="590">
        <v>29565</v>
      </c>
      <c r="R173" s="772">
        <v>33843</v>
      </c>
      <c r="S173" s="954">
        <v>33843</v>
      </c>
    </row>
    <row r="174" spans="1:14" ht="15.75" thickBot="1" x14ac:dyDescent="0.3">
      <c r="B174" s="2" t="s">
        <v>164</v>
      </c>
      <c r="C174" s="4">
        <v>15</v>
      </c>
      <c r="D174" s="5">
        <v>60</v>
      </c>
      <c r="E174" s="11">
        <v>3</v>
      </c>
      <c r="F174" s="12">
        <v>172</v>
      </c>
      <c r="G174" s="20" t="s">
        <v>307</v>
      </c>
      <c r="H174" s="12" t="s">
        <v>294</v>
      </c>
      <c r="I174" s="12">
        <f t="shared" si="3"/>
        <v>63</v>
      </c>
      <c r="J174" s="15">
        <v>61.94</v>
      </c>
      <c r="K174" s="12" t="s">
        <v>182</v>
      </c>
      <c r="L174" s="12"/>
      <c r="N174" t="s">
        <v>405</v>
      </c>
      <c r="O174" s="229">
        <v>33843</v>
      </c>
      <c r="P174" s="410">
        <v>33843</v>
      </c>
      <c r="Q174" s="591">
        <v>33843</v>
      </c>
      <c r="R174" s="773">
        <v>32130</v>
      </c>
      <c r="S174" s="955">
        <v>32130</v>
      </c>
    </row>
    <row r="175" spans="1:14" ht="15.75" thickBot="1" x14ac:dyDescent="0.3">
      <c r="B175" s="21" t="s">
        <v>309</v>
      </c>
      <c r="C175" s="8">
        <v>6</v>
      </c>
      <c r="D175" s="8">
        <v>24</v>
      </c>
      <c r="E175" s="23">
        <v>1</v>
      </c>
      <c r="F175" s="12">
        <v>173</v>
      </c>
      <c r="G175" s="12" t="s">
        <v>317</v>
      </c>
      <c r="H175" s="12" t="s">
        <v>318</v>
      </c>
      <c r="I175" s="12">
        <f>D175+E175</f>
        <v>25</v>
      </c>
      <c r="J175" s="15">
        <v>676.5</v>
      </c>
      <c r="K175" s="12" t="s">
        <v>179</v>
      </c>
      <c r="L175" s="12"/>
      <c r="M175">
        <v>3</v>
      </c>
      <c r="N175" t="str">
        <f>"микросхема"&amp;M175</f>
        <v>микросхема3</v>
      </c>
      <c r="O175" s="230">
        <v>32130</v>
      </c>
      <c r="P175" s="411">
        <v>32130</v>
      </c>
      <c r="Q175" s="592">
        <v>32130</v>
      </c>
      <c r="R175" s="774">
        <v>33900</v>
      </c>
      <c r="S175" s="956">
        <v>33900</v>
      </c>
    </row>
    <row r="176" spans="1:14" ht="15.75" thickBot="1" x14ac:dyDescent="0.3">
      <c r="B176" s="22" t="s">
        <v>310</v>
      </c>
      <c r="C176" s="5">
        <v>3</v>
      </c>
      <c r="D176" s="5">
        <v>12</v>
      </c>
      <c r="E176" s="24">
        <v>1</v>
      </c>
      <c r="F176" s="12">
        <v>174</v>
      </c>
      <c r="G176" s="12" t="s">
        <v>319</v>
      </c>
      <c r="H176" s="12" t="s">
        <v>320</v>
      </c>
      <c r="I176" s="12">
        <f t="shared" ref="I176:I184" si="5">D176+E176</f>
        <v>13</v>
      </c>
      <c r="J176" s="15">
        <v>28353</v>
      </c>
      <c r="K176" s="12" t="s">
        <v>182</v>
      </c>
      <c r="L176" s="12"/>
      <c r="M176">
        <v>3</v>
      </c>
      <c r="N176" t="str">
        <f>"микросхема"&amp;M176</f>
        <v>микросхема3</v>
      </c>
      <c r="O176" s="231">
        <v>33900</v>
      </c>
      <c r="P176" s="412">
        <v>33900</v>
      </c>
      <c r="Q176" s="593">
        <v>33900</v>
      </c>
      <c r="R176" s="775">
        <v>33332</v>
      </c>
      <c r="S176" s="957">
        <v>33332</v>
      </c>
    </row>
    <row r="177" spans="1:14" ht="15.75" thickBot="1" x14ac:dyDescent="0.3">
      <c r="B177" s="22" t="s">
        <v>311</v>
      </c>
      <c r="C177" s="5">
        <v>2</v>
      </c>
      <c r="D177" s="5">
        <v>8</v>
      </c>
      <c r="E177" s="24">
        <v>1</v>
      </c>
      <c r="F177" s="12">
        <v>175</v>
      </c>
      <c r="G177" s="12" t="s">
        <v>371</v>
      </c>
      <c r="H177" s="12" t="s">
        <v>372</v>
      </c>
      <c r="I177" s="12">
        <f t="shared" si="5"/>
        <v>9</v>
      </c>
      <c r="J177" s="15">
        <v>156150</v>
      </c>
      <c r="K177" s="12" t="s">
        <v>353</v>
      </c>
      <c r="L177" s="12"/>
      <c r="M177">
        <v>3</v>
      </c>
      <c r="N177" t="str">
        <f>"микросхема"&amp;M177</f>
        <v>микросхема3</v>
      </c>
      <c r="O177" s="232">
        <v>33332</v>
      </c>
      <c r="P177" s="413">
        <v>33332</v>
      </c>
      <c r="Q177" s="594">
        <v>33332</v>
      </c>
      <c r="R177" s="776">
        <v>33147</v>
      </c>
      <c r="S177" s="958">
        <v>33147</v>
      </c>
    </row>
    <row r="178" spans="1:14" ht="25.5" customHeight="1" x14ac:dyDescent="0.25">
      <c r="A178" s="51"/>
      <c r="B178" s="49" t="s">
        <v>323</v>
      </c>
      <c r="C178" s="41">
        <v>2</v>
      </c>
      <c r="D178" s="41">
        <v>8</v>
      </c>
      <c r="E178" s="43">
        <v>1</v>
      </c>
      <c r="F178" s="45">
        <v>176</v>
      </c>
      <c r="G178" s="54" t="s">
        <v>321</v>
      </c>
      <c r="H178" s="54" t="s">
        <v>322</v>
      </c>
      <c r="I178" s="45">
        <f t="shared" si="5"/>
        <v>9</v>
      </c>
      <c r="J178" s="52">
        <v>225</v>
      </c>
      <c r="K178" s="54" t="s">
        <v>179</v>
      </c>
      <c r="L178" s="45"/>
      <c r="N178" t="s">
        <v>406</v>
      </c>
      <c r="O178" s="233">
        <v>33147</v>
      </c>
      <c r="P178" s="414">
        <v>33147</v>
      </c>
      <c r="Q178" s="595">
        <v>33147</v>
      </c>
      <c r="R178" s="777">
        <v>32427</v>
      </c>
      <c r="S178" s="959">
        <v>32427</v>
      </c>
    </row>
    <row r="179" spans="1:14" ht="15.75" thickBot="1" x14ac:dyDescent="0.3">
      <c r="A179" s="51"/>
      <c r="B179" s="50"/>
      <c r="C179" s="42"/>
      <c r="D179" s="42"/>
      <c r="E179" s="44"/>
      <c r="F179" s="46"/>
      <c r="G179" s="55"/>
      <c r="H179" s="55"/>
      <c r="I179" s="46"/>
      <c r="J179" s="53"/>
      <c r="K179" s="55"/>
      <c r="L179" s="46"/>
      <c r="N179" t="s">
        <v>406</v>
      </c>
      <c r="O179" s="234">
        <v>32427</v>
      </c>
      <c r="P179" s="415">
        <v>32427</v>
      </c>
      <c r="Q179" s="596">
        <v>32427</v>
      </c>
    </row>
    <row r="180" spans="1:14" ht="15.75" thickBot="1" x14ac:dyDescent="0.3">
      <c r="B180" s="22" t="s">
        <v>312</v>
      </c>
      <c r="C180" s="5">
        <v>2</v>
      </c>
      <c r="D180" s="5">
        <v>8</v>
      </c>
      <c r="E180" s="24">
        <v>1</v>
      </c>
      <c r="F180" s="12">
        <v>177</v>
      </c>
      <c r="G180" s="12" t="s">
        <v>324</v>
      </c>
      <c r="H180" s="12" t="s">
        <v>325</v>
      </c>
      <c r="I180" s="12">
        <f t="shared" si="5"/>
        <v>9</v>
      </c>
      <c r="J180" s="15">
        <v>525</v>
      </c>
      <c r="K180" s="12" t="s">
        <v>179</v>
      </c>
      <c r="L180" s="12"/>
      <c r="N180" t="s">
        <v>406</v>
      </c>
      <c r="R180" s="778">
        <v>32427</v>
      </c>
      <c r="S180" s="960">
        <v>32427</v>
      </c>
    </row>
    <row r="181" spans="1:14" ht="15.75" thickBot="1" x14ac:dyDescent="0.3">
      <c r="B181" s="25" t="s">
        <v>313</v>
      </c>
      <c r="C181" s="26">
        <v>7</v>
      </c>
      <c r="D181" s="26">
        <v>28</v>
      </c>
      <c r="E181" s="30">
        <v>1</v>
      </c>
      <c r="F181" s="28">
        <v>178</v>
      </c>
      <c r="G181" s="28"/>
      <c r="H181" s="28"/>
      <c r="I181" s="28">
        <f t="shared" si="5"/>
        <v>29</v>
      </c>
      <c r="J181" s="29"/>
      <c r="K181" s="28"/>
      <c r="L181" s="28"/>
      <c r="N181" t="s">
        <v>406</v>
      </c>
      <c r="O181" s="235">
        <v>32427</v>
      </c>
      <c r="P181" s="416">
        <v>32427</v>
      </c>
      <c r="Q181" s="597">
        <v>32427</v>
      </c>
      <c r="R181" s="779">
        <v>33466</v>
      </c>
      <c r="S181" s="961">
        <v>33466</v>
      </c>
    </row>
    <row r="182" spans="1:14" ht="26.25" thickBot="1" x14ac:dyDescent="0.3">
      <c r="B182" s="25" t="s">
        <v>314</v>
      </c>
      <c r="C182" s="26">
        <v>20</v>
      </c>
      <c r="D182" s="26">
        <v>80</v>
      </c>
      <c r="E182" s="30">
        <v>1</v>
      </c>
      <c r="F182" s="28">
        <v>179</v>
      </c>
      <c r="G182" s="28"/>
      <c r="H182" s="28"/>
      <c r="I182" s="28">
        <f t="shared" si="5"/>
        <v>81</v>
      </c>
      <c r="J182" s="29"/>
      <c r="K182" s="28"/>
      <c r="L182" s="28"/>
      <c r="M182">
        <v>3</v>
      </c>
      <c r="N182" t="str">
        <f>"микросхема"&amp;M182</f>
        <v>микросхема3</v>
      </c>
      <c r="O182" s="236">
        <v>33466</v>
      </c>
      <c r="P182" s="417">
        <v>33466</v>
      </c>
      <c r="Q182" s="598">
        <v>33466</v>
      </c>
      <c r="R182" s="780">
        <v>36531</v>
      </c>
      <c r="S182" s="962">
        <v>36531</v>
      </c>
    </row>
    <row r="183" spans="1:14" ht="26.25" thickBot="1" x14ac:dyDescent="0.3">
      <c r="B183" s="22" t="s">
        <v>315</v>
      </c>
      <c r="C183" s="5">
        <v>24</v>
      </c>
      <c r="D183" s="5">
        <v>96</v>
      </c>
      <c r="E183" s="24">
        <v>1</v>
      </c>
      <c r="F183" s="12">
        <v>180</v>
      </c>
      <c r="G183" s="12" t="s">
        <v>326</v>
      </c>
      <c r="H183" s="12" t="s">
        <v>327</v>
      </c>
      <c r="I183" s="12">
        <f t="shared" si="5"/>
        <v>97</v>
      </c>
      <c r="J183" s="15">
        <v>483.04</v>
      </c>
      <c r="K183" s="12" t="s">
        <v>182</v>
      </c>
      <c r="L183" s="12"/>
      <c r="N183" t="s">
        <v>406</v>
      </c>
      <c r="O183" s="237">
        <v>36531</v>
      </c>
      <c r="P183" s="418">
        <v>36531</v>
      </c>
      <c r="Q183" s="599">
        <v>36531</v>
      </c>
      <c r="R183" s="781">
        <v>36957</v>
      </c>
      <c r="S183" s="963">
        <v>36957</v>
      </c>
    </row>
    <row r="184" spans="1:14" ht="26.25" thickBot="1" x14ac:dyDescent="0.3">
      <c r="B184" s="22" t="s">
        <v>316</v>
      </c>
      <c r="C184" s="5">
        <v>1</v>
      </c>
      <c r="D184" s="5">
        <v>4</v>
      </c>
      <c r="E184" s="24">
        <v>1</v>
      </c>
      <c r="F184" s="12">
        <v>181</v>
      </c>
      <c r="G184" s="12" t="s">
        <v>328</v>
      </c>
      <c r="H184" s="12" t="s">
        <v>329</v>
      </c>
      <c r="I184" s="12">
        <f t="shared" si="5"/>
        <v>5</v>
      </c>
      <c r="J184" s="15">
        <v>5610</v>
      </c>
      <c r="K184" s="12" t="s">
        <v>179</v>
      </c>
      <c r="L184" s="12"/>
      <c r="N184" t="s">
        <v>406</v>
      </c>
      <c r="O184" s="238">
        <v>36957</v>
      </c>
      <c r="P184" s="419">
        <v>36957</v>
      </c>
      <c r="Q184" s="600">
        <v>36957</v>
      </c>
      <c r="R184" s="782">
        <v>32225</v>
      </c>
      <c r="S184" s="964">
        <v>32225</v>
      </c>
    </row>
  </sheetData>
  <mergeCells count="22">
    <mergeCell ref="J1:J2"/>
    <mergeCell ref="K1:K2"/>
    <mergeCell ref="L1:L2"/>
    <mergeCell ref="B178:B179"/>
    <mergeCell ref="A178:A179"/>
    <mergeCell ref="I178:I179"/>
    <mergeCell ref="J178:J179"/>
    <mergeCell ref="K178:K179"/>
    <mergeCell ref="L178:L179"/>
    <mergeCell ref="G178:G179"/>
    <mergeCell ref="H178:H179"/>
    <mergeCell ref="G1:G2"/>
    <mergeCell ref="H1:H2"/>
    <mergeCell ref="I1:I2"/>
    <mergeCell ref="E1:E2"/>
    <mergeCell ref="C1:C2"/>
    <mergeCell ref="D1:D2"/>
    <mergeCell ref="F1:F2"/>
    <mergeCell ref="C178:C179"/>
    <mergeCell ref="D178:D179"/>
    <mergeCell ref="E178:E179"/>
    <mergeCell ref="F178:F1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2023-03-23T12:51:28Z</dcterms:created>
  <dc:creator>Дмитрий Волков</dc:creator>
  <cp:lastModifiedBy>Аскерко А.Н,</cp:lastModifiedBy>
  <dcterms:modified xsi:type="dcterms:W3CDTF">2023-05-11T09:14:09Z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