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thumbnail" Target="docProps/thumbnail.wmf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bookViews>
    <workbookView xWindow="-120" yWindow="-120" windowWidth="29040" windowHeight="15990"/>
  </bookViews>
  <sheets>
    <sheet name="Лист1" sheetId="1" r:id="rId1"/>
  </sheets>
  <externalReferences>
    <externalReference r:id="rId2"/>
  </externalReferences>
  <definedNames>
    <definedName name="_xlnm._FilterDatabase" localSheetId="0" hidden="1"><![CDATA[Лист1!$A$2:$M$197]]></definedName>
  </definedNames>
  <calcPr calcId="191029"/>
</workbook>
</file>

<file path=xl/calcChain.xml><?xml version="1.0" encoding="utf-8"?>
<calcChain xmlns="http://schemas.openxmlformats.org/spreadsheetml/2006/main">
  <c r="P201" i="1" l="1"/>
  <c r="O201" i="1"/>
  <c r="K200" i="1"/>
  <c r="O9" i="1"/>
  <c r="I197" i="1" l="1"/>
  <c r="O197" i="1" s="1"/>
  <c r="I196" i="1"/>
  <c r="O196" i="1" s="1"/>
  <c r="I195" i="1"/>
  <c r="O195" i="1" s="1"/>
  <c r="I194" i="1"/>
  <c r="O194" i="1" s="1"/>
  <c r="I193" i="1"/>
  <c r="O193" i="1" s="1"/>
  <c r="I192" i="1"/>
  <c r="O192" i="1" s="1"/>
  <c r="I191" i="1"/>
  <c r="O191" i="1" s="1"/>
  <c r="I190" i="1"/>
  <c r="O190" i="1" s="1"/>
  <c r="I189" i="1"/>
  <c r="O189" i="1" s="1"/>
  <c r="I188" i="1"/>
  <c r="O188" i="1" s="1"/>
  <c r="I187" i="1"/>
  <c r="O187" i="1" s="1"/>
  <c r="I186" i="1"/>
  <c r="O186" i="1" s="1"/>
  <c r="I185" i="1"/>
  <c r="O185" i="1" s="1"/>
  <c r="I184" i="1"/>
  <c r="O184" i="1" s="1"/>
  <c r="I183" i="1"/>
  <c r="O183" i="1" s="1"/>
  <c r="I182" i="1"/>
  <c r="O182" i="1" s="1"/>
  <c r="I181" i="1"/>
  <c r="O181" i="1" s="1"/>
  <c r="I180" i="1"/>
  <c r="O180" i="1" s="1"/>
  <c r="I179" i="1"/>
  <c r="O179" i="1" s="1"/>
  <c r="I178" i="1"/>
  <c r="O178" i="1" s="1"/>
  <c r="I177" i="1"/>
  <c r="O177" i="1" s="1"/>
  <c r="I176" i="1"/>
  <c r="O176" i="1" s="1"/>
  <c r="I175" i="1"/>
  <c r="O175" i="1" s="1"/>
  <c r="I174" i="1"/>
  <c r="O174" i="1" s="1"/>
  <c r="I162" i="1"/>
  <c r="O162" i="1" s="1"/>
  <c r="I163" i="1"/>
  <c r="O163" i="1" s="1"/>
  <c r="I164" i="1"/>
  <c r="O164" i="1" s="1"/>
  <c r="I165" i="1"/>
  <c r="O165" i="1" s="1"/>
  <c r="I166" i="1"/>
  <c r="O166" i="1" s="1"/>
  <c r="I167" i="1"/>
  <c r="O167" i="1" s="1"/>
  <c r="I168" i="1"/>
  <c r="O168" i="1" s="1"/>
  <c r="I169" i="1"/>
  <c r="O169" i="1" s="1"/>
  <c r="I170" i="1"/>
  <c r="O170" i="1" s="1"/>
  <c r="I171" i="1"/>
  <c r="O171" i="1" s="1"/>
  <c r="I172" i="1"/>
  <c r="O172" i="1" s="1"/>
  <c r="I173" i="1"/>
  <c r="O173" i="1" s="1"/>
  <c r="K9" i="1" l="1"/>
  <c r="I8" i="1" l="1"/>
  <c r="O8" i="1" s="1"/>
  <c r="K8" i="1" l="1"/>
  <c r="I10" i="1"/>
  <c r="O10" i="1" s="1"/>
  <c r="I11" i="1"/>
  <c r="O11" i="1" s="1"/>
  <c r="I12" i="1"/>
  <c r="O12" i="1" s="1"/>
  <c r="I13" i="1"/>
  <c r="O13" i="1" s="1"/>
  <c r="I14" i="1"/>
  <c r="O14" i="1" s="1"/>
  <c r="I15" i="1"/>
  <c r="O15" i="1" s="1"/>
  <c r="I16" i="1"/>
  <c r="O16" i="1" s="1"/>
  <c r="I17" i="1"/>
  <c r="O17" i="1" s="1"/>
  <c r="I18" i="1"/>
  <c r="O18" i="1" s="1"/>
  <c r="I19" i="1"/>
  <c r="O19" i="1" s="1"/>
  <c r="I20" i="1"/>
  <c r="O20" i="1" s="1"/>
  <c r="I21" i="1"/>
  <c r="O21" i="1" s="1"/>
  <c r="I22" i="1"/>
  <c r="O22" i="1" s="1"/>
  <c r="I23" i="1"/>
  <c r="O23" i="1" s="1"/>
  <c r="I24" i="1"/>
  <c r="O24" i="1" s="1"/>
  <c r="I25" i="1"/>
  <c r="O25" i="1" s="1"/>
  <c r="I26" i="1"/>
  <c r="O26" i="1" s="1"/>
  <c r="I27" i="1"/>
  <c r="O27" i="1" s="1"/>
  <c r="I28" i="1"/>
  <c r="O28" i="1" s="1"/>
  <c r="I29" i="1"/>
  <c r="O29" i="1" s="1"/>
  <c r="I30" i="1"/>
  <c r="O30" i="1" s="1"/>
  <c r="I31" i="1"/>
  <c r="O31" i="1" s="1"/>
  <c r="I32" i="1"/>
  <c r="O32" i="1" s="1"/>
  <c r="I33" i="1"/>
  <c r="O33" i="1" s="1"/>
  <c r="I34" i="1"/>
  <c r="O34" i="1" s="1"/>
  <c r="I35" i="1"/>
  <c r="O35" i="1" s="1"/>
  <c r="I36" i="1"/>
  <c r="O36" i="1" s="1"/>
  <c r="I37" i="1"/>
  <c r="O37" i="1" s="1"/>
  <c r="I38" i="1"/>
  <c r="O38" i="1" s="1"/>
  <c r="I39" i="1"/>
  <c r="O39" i="1" s="1"/>
  <c r="I40" i="1"/>
  <c r="O40" i="1" s="1"/>
  <c r="I41" i="1"/>
  <c r="O41" i="1" s="1"/>
  <c r="I42" i="1"/>
  <c r="O42" i="1" s="1"/>
  <c r="I43" i="1"/>
  <c r="O43" i="1" s="1"/>
  <c r="I44" i="1"/>
  <c r="O44" i="1" s="1"/>
  <c r="I45" i="1"/>
  <c r="O45" i="1" s="1"/>
  <c r="I46" i="1"/>
  <c r="O46" i="1" s="1"/>
  <c r="I47" i="1"/>
  <c r="O47" i="1" s="1"/>
  <c r="I48" i="1"/>
  <c r="O48" i="1" s="1"/>
  <c r="I49" i="1"/>
  <c r="O49" i="1" s="1"/>
  <c r="I50" i="1"/>
  <c r="O50" i="1" s="1"/>
  <c r="I51" i="1"/>
  <c r="O51" i="1" s="1"/>
  <c r="I52" i="1"/>
  <c r="O52" i="1" s="1"/>
  <c r="I53" i="1"/>
  <c r="O53" i="1" s="1"/>
  <c r="I54" i="1"/>
  <c r="O54" i="1" s="1"/>
  <c r="I55" i="1"/>
  <c r="O55" i="1" s="1"/>
  <c r="I56" i="1"/>
  <c r="O56" i="1" s="1"/>
  <c r="I57" i="1"/>
  <c r="O57" i="1" s="1"/>
  <c r="I58" i="1"/>
  <c r="O58" i="1" s="1"/>
  <c r="I59" i="1"/>
  <c r="O59" i="1" s="1"/>
  <c r="I60" i="1"/>
  <c r="O60" i="1" s="1"/>
  <c r="I61" i="1"/>
  <c r="O61" i="1" s="1"/>
  <c r="I62" i="1"/>
  <c r="O62" i="1" s="1"/>
  <c r="I63" i="1"/>
  <c r="O63" i="1" s="1"/>
  <c r="I64" i="1"/>
  <c r="O64" i="1" s="1"/>
  <c r="I65" i="1"/>
  <c r="O65" i="1" s="1"/>
  <c r="I66" i="1"/>
  <c r="O66" i="1" s="1"/>
  <c r="I67" i="1"/>
  <c r="O67" i="1" s="1"/>
  <c r="I68" i="1"/>
  <c r="O68" i="1" s="1"/>
  <c r="I69" i="1"/>
  <c r="O69" i="1" s="1"/>
  <c r="I70" i="1"/>
  <c r="O70" i="1" s="1"/>
  <c r="I71" i="1"/>
  <c r="O71" i="1" s="1"/>
  <c r="I72" i="1"/>
  <c r="O72" i="1" s="1"/>
  <c r="I73" i="1"/>
  <c r="O73" i="1" s="1"/>
  <c r="I74" i="1"/>
  <c r="O74" i="1" s="1"/>
  <c r="I75" i="1"/>
  <c r="O75" i="1" s="1"/>
  <c r="I76" i="1"/>
  <c r="O76" i="1" s="1"/>
  <c r="I77" i="1"/>
  <c r="O77" i="1" s="1"/>
  <c r="I78" i="1"/>
  <c r="O78" i="1" s="1"/>
  <c r="I79" i="1"/>
  <c r="O79" i="1" s="1"/>
  <c r="I80" i="1"/>
  <c r="O80" i="1" s="1"/>
  <c r="I81" i="1"/>
  <c r="O81" i="1" s="1"/>
  <c r="I82" i="1"/>
  <c r="O82" i="1" s="1"/>
  <c r="I83" i="1"/>
  <c r="O83" i="1" s="1"/>
  <c r="I84" i="1"/>
  <c r="O84" i="1" s="1"/>
  <c r="I85" i="1"/>
  <c r="O85" i="1" s="1"/>
  <c r="I86" i="1"/>
  <c r="O86" i="1" s="1"/>
  <c r="I87" i="1"/>
  <c r="O87" i="1" s="1"/>
  <c r="I88" i="1"/>
  <c r="O88" i="1" s="1"/>
  <c r="I89" i="1"/>
  <c r="O89" i="1" s="1"/>
  <c r="I90" i="1"/>
  <c r="O90" i="1" s="1"/>
  <c r="I91" i="1"/>
  <c r="O91" i="1" s="1"/>
  <c r="I92" i="1"/>
  <c r="O92" i="1" s="1"/>
  <c r="I93" i="1"/>
  <c r="O93" i="1" s="1"/>
  <c r="I94" i="1"/>
  <c r="O94" i="1" s="1"/>
  <c r="I95" i="1"/>
  <c r="O95" i="1" s="1"/>
  <c r="I96" i="1"/>
  <c r="O96" i="1" s="1"/>
  <c r="I97" i="1"/>
  <c r="O97" i="1" s="1"/>
  <c r="I98" i="1"/>
  <c r="O98" i="1" s="1"/>
  <c r="I99" i="1"/>
  <c r="O99" i="1" s="1"/>
  <c r="I100" i="1"/>
  <c r="O100" i="1" s="1"/>
  <c r="I101" i="1"/>
  <c r="O101" i="1" s="1"/>
  <c r="I102" i="1"/>
  <c r="O102" i="1" s="1"/>
  <c r="I103" i="1"/>
  <c r="O103" i="1" s="1"/>
  <c r="I104" i="1"/>
  <c r="O104" i="1" s="1"/>
  <c r="I105" i="1"/>
  <c r="O105" i="1" s="1"/>
  <c r="I106" i="1"/>
  <c r="O106" i="1" s="1"/>
  <c r="I107" i="1"/>
  <c r="O107" i="1" s="1"/>
  <c r="I108" i="1"/>
  <c r="O108" i="1" s="1"/>
  <c r="I109" i="1"/>
  <c r="O109" i="1" s="1"/>
  <c r="I110" i="1"/>
  <c r="O110" i="1" s="1"/>
  <c r="I111" i="1"/>
  <c r="O111" i="1" s="1"/>
  <c r="I112" i="1"/>
  <c r="O112" i="1" s="1"/>
  <c r="I113" i="1"/>
  <c r="O113" i="1" s="1"/>
  <c r="I114" i="1"/>
  <c r="O114" i="1" s="1"/>
  <c r="I115" i="1"/>
  <c r="O115" i="1" s="1"/>
  <c r="I116" i="1"/>
  <c r="O116" i="1" s="1"/>
  <c r="I117" i="1"/>
  <c r="O117" i="1" s="1"/>
  <c r="I118" i="1"/>
  <c r="O118" i="1" s="1"/>
  <c r="I119" i="1"/>
  <c r="O119" i="1" s="1"/>
  <c r="I120" i="1"/>
  <c r="O120" i="1" s="1"/>
  <c r="I121" i="1"/>
  <c r="O121" i="1" s="1"/>
  <c r="I122" i="1"/>
  <c r="O122" i="1" s="1"/>
  <c r="I123" i="1"/>
  <c r="O123" i="1" s="1"/>
  <c r="I124" i="1"/>
  <c r="O124" i="1" s="1"/>
  <c r="I125" i="1"/>
  <c r="O125" i="1" s="1"/>
  <c r="I126" i="1"/>
  <c r="O126" i="1" s="1"/>
  <c r="I127" i="1"/>
  <c r="O127" i="1" s="1"/>
  <c r="I128" i="1"/>
  <c r="O128" i="1" s="1"/>
  <c r="I129" i="1"/>
  <c r="O129" i="1" s="1"/>
  <c r="I130" i="1"/>
  <c r="O130" i="1" s="1"/>
  <c r="I131" i="1"/>
  <c r="O131" i="1" s="1"/>
  <c r="I132" i="1"/>
  <c r="O132" i="1" s="1"/>
  <c r="I133" i="1"/>
  <c r="O133" i="1" s="1"/>
  <c r="I134" i="1"/>
  <c r="O134" i="1" s="1"/>
  <c r="I135" i="1"/>
  <c r="O135" i="1" s="1"/>
  <c r="I136" i="1"/>
  <c r="O136" i="1" s="1"/>
  <c r="I137" i="1"/>
  <c r="O137" i="1" s="1"/>
  <c r="I138" i="1"/>
  <c r="O138" i="1" s="1"/>
  <c r="I139" i="1"/>
  <c r="O139" i="1" s="1"/>
  <c r="I140" i="1"/>
  <c r="O140" i="1" s="1"/>
  <c r="I141" i="1"/>
  <c r="O141" i="1" s="1"/>
  <c r="I142" i="1"/>
  <c r="O142" i="1" s="1"/>
  <c r="I143" i="1"/>
  <c r="O143" i="1" s="1"/>
  <c r="I144" i="1"/>
  <c r="O144" i="1" s="1"/>
  <c r="I145" i="1"/>
  <c r="O145" i="1" s="1"/>
  <c r="I146" i="1"/>
  <c r="O146" i="1" s="1"/>
  <c r="I147" i="1"/>
  <c r="O147" i="1" s="1"/>
  <c r="I148" i="1"/>
  <c r="O148" i="1" s="1"/>
  <c r="I149" i="1"/>
  <c r="O149" i="1" s="1"/>
  <c r="I150" i="1"/>
  <c r="O150" i="1" s="1"/>
  <c r="I151" i="1"/>
  <c r="O151" i="1" s="1"/>
  <c r="I152" i="1"/>
  <c r="O152" i="1" s="1"/>
  <c r="I153" i="1"/>
  <c r="O153" i="1" s="1"/>
  <c r="I154" i="1"/>
  <c r="O154" i="1" s="1"/>
  <c r="I155" i="1"/>
  <c r="O155" i="1" s="1"/>
  <c r="I156" i="1"/>
  <c r="O156" i="1" s="1"/>
  <c r="I157" i="1"/>
  <c r="O157" i="1" s="1"/>
  <c r="I158" i="1"/>
  <c r="O158" i="1" s="1"/>
  <c r="I159" i="1"/>
  <c r="O159" i="1" s="1"/>
  <c r="I160" i="1"/>
  <c r="O160" i="1" s="1"/>
  <c r="I161" i="1"/>
  <c r="O161" i="1" s="1"/>
  <c r="I6" i="1"/>
  <c r="O6" i="1" s="1"/>
  <c r="I7" i="1"/>
  <c r="O7" i="1" s="1"/>
  <c r="I5" i="1"/>
  <c r="O5" i="1" s="1"/>
  <c r="O198" i="1" l="1"/>
  <c r="K157" i="1"/>
  <c r="K120" i="1"/>
  <c r="K74" i="1"/>
  <c r="K58" i="1"/>
  <c r="K135" i="1"/>
  <c r="K111" i="1"/>
  <c r="K89" i="1"/>
  <c r="K81" i="1"/>
  <c r="K73" i="1"/>
  <c r="K49" i="1"/>
  <c r="K13" i="1"/>
  <c r="K6" i="1"/>
  <c r="K149" i="1"/>
  <c r="K141" i="1"/>
  <c r="K134" i="1"/>
  <c r="K126" i="1"/>
  <c r="K118" i="1"/>
  <c r="K110" i="1"/>
  <c r="K104" i="1"/>
  <c r="K96" i="1"/>
  <c r="K88" i="1"/>
  <c r="K80" i="1"/>
  <c r="K72" i="1"/>
  <c r="K64" i="1"/>
  <c r="K56" i="1"/>
  <c r="K48" i="1"/>
  <c r="K40" i="1"/>
  <c r="K33" i="1"/>
  <c r="K26" i="1"/>
  <c r="K19" i="1"/>
  <c r="K12" i="1"/>
  <c r="K151" i="1"/>
  <c r="K98" i="1"/>
  <c r="K14" i="1"/>
  <c r="K119" i="1"/>
  <c r="K97" i="1"/>
  <c r="K34" i="1"/>
  <c r="K117" i="1"/>
  <c r="K103" i="1"/>
  <c r="K95" i="1"/>
  <c r="K87" i="1"/>
  <c r="K79" i="1"/>
  <c r="K71" i="1"/>
  <c r="K63" i="1"/>
  <c r="K55" i="1"/>
  <c r="K47" i="1"/>
  <c r="K39" i="1"/>
  <c r="K32" i="1"/>
  <c r="K25" i="1"/>
  <c r="K18" i="1"/>
  <c r="K11" i="1"/>
  <c r="K112" i="1"/>
  <c r="K82" i="1"/>
  <c r="K20" i="1"/>
  <c r="K127" i="1"/>
  <c r="K105" i="1"/>
  <c r="K125" i="1"/>
  <c r="K155" i="1"/>
  <c r="K124" i="1"/>
  <c r="K116" i="1"/>
  <c r="K102" i="1"/>
  <c r="K94" i="1"/>
  <c r="K86" i="1"/>
  <c r="K78" i="1"/>
  <c r="K70" i="1"/>
  <c r="K62" i="1"/>
  <c r="K54" i="1"/>
  <c r="K46" i="1"/>
  <c r="K38" i="1"/>
  <c r="K31" i="1"/>
  <c r="K24" i="1"/>
  <c r="K143" i="1"/>
  <c r="K106" i="1"/>
  <c r="K7" i="1"/>
  <c r="K57" i="1"/>
  <c r="K147" i="1"/>
  <c r="K154" i="1"/>
  <c r="K131" i="1"/>
  <c r="K115" i="1"/>
  <c r="K101" i="1"/>
  <c r="K93" i="1"/>
  <c r="K85" i="1"/>
  <c r="K77" i="1"/>
  <c r="K69" i="1"/>
  <c r="K61" i="1"/>
  <c r="K53" i="1"/>
  <c r="K45" i="1"/>
  <c r="K37" i="1"/>
  <c r="K30" i="1"/>
  <c r="K23" i="1"/>
  <c r="K17" i="1"/>
  <c r="K10" i="1"/>
  <c r="K128" i="1"/>
  <c r="K66" i="1"/>
  <c r="K50" i="1"/>
  <c r="K27" i="1"/>
  <c r="K142" i="1"/>
  <c r="K41" i="1"/>
  <c r="K156" i="1"/>
  <c r="K133" i="1"/>
  <c r="K161" i="1"/>
  <c r="K132" i="1"/>
  <c r="K146" i="1"/>
  <c r="K123" i="1"/>
  <c r="K5" i="1"/>
  <c r="K159" i="1"/>
  <c r="K153" i="1"/>
  <c r="K145" i="1"/>
  <c r="K138" i="1"/>
  <c r="K130" i="1"/>
  <c r="K122" i="1"/>
  <c r="K114" i="1"/>
  <c r="K108" i="1"/>
  <c r="K100" i="1"/>
  <c r="K92" i="1"/>
  <c r="K84" i="1"/>
  <c r="K76" i="1"/>
  <c r="K68" i="1"/>
  <c r="K60" i="1"/>
  <c r="K52" i="1"/>
  <c r="K44" i="1"/>
  <c r="K36" i="1"/>
  <c r="K29" i="1"/>
  <c r="K22" i="1"/>
  <c r="K16" i="1"/>
  <c r="K136" i="1"/>
  <c r="K90" i="1"/>
  <c r="K42" i="1"/>
  <c r="K150" i="1"/>
  <c r="K65" i="1"/>
  <c r="K148" i="1"/>
  <c r="K140" i="1"/>
  <c r="K160" i="1"/>
  <c r="K139" i="1"/>
  <c r="K109" i="1"/>
  <c r="K158" i="1"/>
  <c r="K152" i="1"/>
  <c r="K144" i="1"/>
  <c r="K137" i="1"/>
  <c r="K129" i="1"/>
  <c r="K121" i="1"/>
  <c r="K113" i="1"/>
  <c r="K107" i="1"/>
  <c r="K99" i="1"/>
  <c r="K91" i="1"/>
  <c r="K83" i="1"/>
  <c r="K75" i="1"/>
  <c r="K67" i="1"/>
  <c r="K59" i="1"/>
  <c r="K51" i="1"/>
  <c r="K43" i="1"/>
  <c r="K35" i="1"/>
  <c r="K28" i="1"/>
  <c r="K21" i="1"/>
  <c r="K15" i="1"/>
  <c r="K201" i="1" l="1"/>
  <c r="K202" i="1" s="1"/>
</calcChain>
</file>

<file path=xl/sharedStrings.xml><?xml version="1.0" encoding="utf-8"?>
<sst xmlns="http://schemas.openxmlformats.org/spreadsheetml/2006/main" count="992" uniqueCount="322">
  <si>
    <t xml:space="preserve">Тип</t>
  </si>
  <si>
    <t xml:space="preserve">ТУ</t>
  </si>
  <si>
    <t xml:space="preserve">Производитель</t>
  </si>
  <si>
    <t xml:space="preserve">Категория качества</t>
  </si>
  <si>
    <t xml:space="preserve">№</t>
  </si>
  <si>
    <t xml:space="preserve">Наименование</t>
  </si>
  <si>
    <t xml:space="preserve">1639РТ2АУ</t>
  </si>
  <si>
    <t xml:space="preserve">Микросхемы интегральные</t>
  </si>
  <si>
    <t xml:space="preserve">АЕЯР.431210.248ТУ</t>
  </si>
  <si>
    <t xml:space="preserve">АО «Ангстрем», Россия</t>
  </si>
  <si>
    <t xml:space="preserve">ВП</t>
  </si>
  <si>
    <t xml:space="preserve">1564ЛА3Т ЭП</t>
  </si>
  <si>
    <t xml:space="preserve">АЕЯР.431200.424-01ТУ</t>
  </si>
  <si>
    <t xml:space="preserve">ОАО «ОКБ «Экситон», Россия</t>
  </si>
  <si>
    <t xml:space="preserve">1564ТЛ2Т ЭП</t>
  </si>
  <si>
    <t xml:space="preserve">АЕЯР.431200.424-07ТУ</t>
  </si>
  <si>
    <t xml:space="preserve">АО НПЦ «ЭЛВИС», Россия</t>
  </si>
  <si>
    <t xml:space="preserve">5559ИН13У2</t>
  </si>
  <si>
    <t xml:space="preserve">АЕЯР.431230.591ТУ</t>
  </si>
  <si>
    <t xml:space="preserve">ОАО НПО «Физика», Россия</t>
  </si>
  <si>
    <t xml:space="preserve">1395ЕН01И4А</t>
  </si>
  <si>
    <t xml:space="preserve">АЕНВ.431420.450-01 ТУ</t>
  </si>
  <si>
    <t xml:space="preserve">АО «ГРУППА КРЕМНИЙ ЭЛ», Россия</t>
  </si>
  <si>
    <t xml:space="preserve">5320ЕА035</t>
  </si>
  <si>
    <t xml:space="preserve">АЕНВ.431420.457 ТУ</t>
  </si>
  <si>
    <t xml:space="preserve">1395ЕН03Е4А</t>
  </si>
  <si>
    <t xml:space="preserve">АЕНВ.431420.450-02</t>
  </si>
  <si>
    <t xml:space="preserve">5321ЕН03Б5</t>
  </si>
  <si>
    <t xml:space="preserve">АЕНВ.431420.461-02</t>
  </si>
  <si>
    <t xml:space="preserve">5321ЕН03В5</t>
  </si>
  <si>
    <t xml:space="preserve">АЕНВ.431420.461-02 ТУ</t>
  </si>
  <si>
    <t xml:space="preserve">5321ЕМ06А5</t>
  </si>
  <si>
    <t xml:space="preserve">АЕНВ.431420.461-03ТУ</t>
  </si>
  <si>
    <t xml:space="preserve">1230ДП73Т</t>
  </si>
  <si>
    <t xml:space="preserve">АЕЯР.431340.367 ТУ</t>
  </si>
  <si>
    <t xml:space="preserve">1288ПЛ1У</t>
  </si>
  <si>
    <t xml:space="preserve">АЕНВ.431320.129ТУ</t>
  </si>
  <si>
    <t xml:space="preserve">М43404-1</t>
  </si>
  <si>
    <t xml:space="preserve">АЕНТ.434840.047ТУ</t>
  </si>
  <si>
    <t xml:space="preserve">АО «НИИПП», Россия</t>
  </si>
  <si>
    <t xml:space="preserve">Кварцевые генераторы</t>
  </si>
  <si>
    <t xml:space="preserve">ГК1001-П-15ГР-60М-3,3</t>
  </si>
  <si>
    <t xml:space="preserve">КЖБД.433520.001 ТУ</t>
  </si>
  <si>
    <t xml:space="preserve">АО «Пьезо», Россия</t>
  </si>
  <si>
    <t xml:space="preserve">ГК1001-П-15ГР-20М-3,3</t>
  </si>
  <si>
    <t xml:space="preserve">ГК1001-П-15ГР-16М-3,3</t>
  </si>
  <si>
    <t xml:space="preserve">ГК1001-П-15ГР-100М-3,3</t>
  </si>
  <si>
    <t xml:space="preserve">249КП1C ОСМ</t>
  </si>
  <si>
    <t xml:space="preserve">Коммутаторы аналоговых сигналов</t>
  </si>
  <si>
    <t xml:space="preserve">1Х3.438.000ТУ; 
П0.070.052</t>
  </si>
  <si>
    <t xml:space="preserve">АО «Протон», Россия</t>
  </si>
  <si>
    <t xml:space="preserve">ОСМ</t>
  </si>
  <si>
    <t xml:space="preserve">2ДШ2163Б</t>
  </si>
  <si>
    <t xml:space="preserve">Диоды Шоттки</t>
  </si>
  <si>
    <t xml:space="preserve">АЕЯР.432120.611 ТУ</t>
  </si>
  <si>
    <t xml:space="preserve">АО «НПП «Завод «Искра», Россия</t>
  </si>
  <si>
    <t xml:space="preserve">3А123А</t>
  </si>
  <si>
    <t xml:space="preserve">Диоды смесительные СВЧ</t>
  </si>
  <si>
    <t xml:space="preserve">аА0.339.178ТУ</t>
  </si>
  <si>
    <t xml:space="preserve">2С487Г</t>
  </si>
  <si>
    <t xml:space="preserve">Стабилитроны</t>
  </si>
  <si>
    <t xml:space="preserve">АЕЯР.432120.588ТУ</t>
  </si>
  <si>
    <t xml:space="preserve">ОАО «ЦВЕТОТРОН», Россия</t>
  </si>
  <si>
    <t xml:space="preserve">2С487Т</t>
  </si>
  <si>
    <t xml:space="preserve">ОАО «Завод Магнетон», Россия</t>
  </si>
  <si>
    <t xml:space="preserve">Диоды детекторные СВЧ</t>
  </si>
  <si>
    <t xml:space="preserve">АО «НПФ «Микран», Россия</t>
  </si>
  <si>
    <t xml:space="preserve">ОТК</t>
  </si>
  <si>
    <t xml:space="preserve">2Т665А91</t>
  </si>
  <si>
    <t xml:space="preserve">Транзисторы биполярные</t>
  </si>
  <si>
    <t xml:space="preserve">АЕЯР.432140.561 ТУ</t>
  </si>
  <si>
    <t xml:space="preserve">2Т9145Б91</t>
  </si>
  <si>
    <t xml:space="preserve">АЕЯР. 432140.598 ТУ</t>
  </si>
  <si>
    <t xml:space="preserve">2ПЕ213А9</t>
  </si>
  <si>
    <t xml:space="preserve">Транзисторы полевые</t>
  </si>
  <si>
    <t xml:space="preserve">АЕЯР.432140.749ТУ</t>
  </si>
  <si>
    <t xml:space="preserve">2ПЕ219А9</t>
  </si>
  <si>
    <t xml:space="preserve">2ПЕ219В9</t>
  </si>
  <si>
    <t xml:space="preserve">P1-12-1,0-0,27 Ом ±5%</t>
  </si>
  <si>
    <t xml:space="preserve">Резисторы постоянные непроволочные</t>
  </si>
  <si>
    <t xml:space="preserve">ШКАБ.434110.002 ТУ</t>
  </si>
  <si>
    <t xml:space="preserve">АО «Ресурс», Россия</t>
  </si>
  <si>
    <t xml:space="preserve">ОС Р1-12-0,062-30 Ом±5% - М</t>
  </si>
  <si>
    <t xml:space="preserve">ШКАБ.434110.021ТУ</t>
  </si>
  <si>
    <t xml:space="preserve">ОС</t>
  </si>
  <si>
    <t xml:space="preserve">ОС Р1-12-0,062-110 Ом±1% - Л</t>
  </si>
  <si>
    <t xml:space="preserve">ОС Р1-12-0,062-120 Ом±1% - М</t>
  </si>
  <si>
    <t xml:space="preserve">ОС Р1-12-0,062-133 Ом±1% - Л</t>
  </si>
  <si>
    <t xml:space="preserve">ОС Р1-12-0,062-137 Ом±1% - Л</t>
  </si>
  <si>
    <t xml:space="preserve">ОС Р1-12-0,062-140 Ом±1% - Л</t>
  </si>
  <si>
    <t xml:space="preserve">ОС Р1-12-0,062-143 Ом±1% - Л</t>
  </si>
  <si>
    <t xml:space="preserve">ОС Р1-12-0,062-147 Ом±1% - Л</t>
  </si>
  <si>
    <t xml:space="preserve">ОС Р1-12-0,062-300 Ом ±5%-Л</t>
  </si>
  <si>
    <t xml:space="preserve">ОС Р1-12-0,062-511 Ом ±1%-Л</t>
  </si>
  <si>
    <t xml:space="preserve">ОС Р1-12-0,062-910 Ом ±5%-Л</t>
  </si>
  <si>
    <t xml:space="preserve">ОС Р1-12-0,062-121 кОм±1% - М</t>
  </si>
  <si>
    <t xml:space="preserve">ОС Р1-12-0,062-10 кОм±1% - М</t>
  </si>
  <si>
    <t xml:space="preserve">ОС Р1-12-0,062-12 кОм±5% - Л</t>
  </si>
  <si>
    <t xml:space="preserve">ОС Р1-12-0,062-30,1 кОм ±1%-Л</t>
  </si>
  <si>
    <t xml:space="preserve">ОС Р1-12-0,062-5,6 Ом ±5%-М</t>
  </si>
  <si>
    <t xml:space="preserve">АО «НПО» ЭРКОН», Россия</t>
  </si>
  <si>
    <t xml:space="preserve">ОС Р1-12-0,062-9,1 Ом±5% - М</t>
  </si>
  <si>
    <t xml:space="preserve">ОС Р1-12-0,062-10 Ом±5% - М</t>
  </si>
  <si>
    <t xml:space="preserve">ОС Р1-12-0,062-11 Ом±1% - М</t>
  </si>
  <si>
    <t xml:space="preserve">ОС Р1-12-0,062-12 Ом ±5%-М</t>
  </si>
  <si>
    <t xml:space="preserve">ОС Р1-12-0,062-16 Ом ±5%-М</t>
  </si>
  <si>
    <t xml:space="preserve">ОС Р1-12-0,062-18 Ом ±5%-М</t>
  </si>
  <si>
    <t xml:space="preserve">ОС Р1-12-0,062-24 Ом ±5%-М</t>
  </si>
  <si>
    <t xml:space="preserve">ОС Р1-12-0,062-36 Ом ±5%-М</t>
  </si>
  <si>
    <t xml:space="preserve">ОС Р1-12-0,062-39 Ом ±5%-М</t>
  </si>
  <si>
    <t xml:space="preserve">ОС Р1-12-0,062-75 Ом ±5%-М</t>
  </si>
  <si>
    <t xml:space="preserve">ОС Р1-12-0,062-82 Ом ±5%-М</t>
  </si>
  <si>
    <t xml:space="preserve">ОС Р1-12-0,062-91 Ом ±5%-М</t>
  </si>
  <si>
    <t xml:space="preserve">ОС Р1-12-0,062-100 Ом ±5%-Л</t>
  </si>
  <si>
    <t xml:space="preserve">ОС Р1-12-0,062-150 Ом ±5%-Л</t>
  </si>
  <si>
    <t xml:space="preserve">ОС Р1-12-0,062-180 Ом ±5%-Л</t>
  </si>
  <si>
    <t xml:space="preserve">ОС Р1-12-0,062-220 Ом ±5%-Л</t>
  </si>
  <si>
    <t xml:space="preserve">ОС Р1-12-0,062-390 Ом ±5%-Л</t>
  </si>
  <si>
    <t xml:space="preserve">ОС Р1-12-0,062-430 Ом ±5%-Л</t>
  </si>
  <si>
    <t xml:space="preserve">ОС Р1-12-0,062-620 Ом ±5%-Л</t>
  </si>
  <si>
    <t xml:space="preserve">ОС Р1-12-0,062-7,5 кОм±1% - М</t>
  </si>
  <si>
    <t xml:space="preserve">ОС Р1-12-0,062-1 кОм±1% - М</t>
  </si>
  <si>
    <t xml:space="preserve">ОС Р1-12-0,062-1,2 кОм ±5%-К</t>
  </si>
  <si>
    <t xml:space="preserve">ОС Р1-12-0,062-1,21 кОм±1% - М</t>
  </si>
  <si>
    <t xml:space="preserve">ОС Р1-12-0,062-1,5 кОм ±1% - Л</t>
  </si>
  <si>
    <t xml:space="preserve">ОС Р1-12-0,062-1,6 кОм ±5%-К</t>
  </si>
  <si>
    <t xml:space="preserve">ОС Р1-12-0,062-26,7 кОм±1% - М</t>
  </si>
  <si>
    <t xml:space="preserve">ОС Р1-12-0,062-2,21 кОм±1%-М</t>
  </si>
  <si>
    <t xml:space="preserve">ОС Р1-12-0,062-2,67 кОм±1% - М</t>
  </si>
  <si>
    <t xml:space="preserve">ОС Р1-12-0,062-2,7 кОм ±5%-Л</t>
  </si>
  <si>
    <t xml:space="preserve">ОС Р1-12-0,062-3,01 кОм ±1%-Л</t>
  </si>
  <si>
    <t xml:space="preserve">ОС Р1-12-0,062-3,16 кОм±1% - М</t>
  </si>
  <si>
    <t xml:space="preserve">ОС Р1-12-0,062-3,32 кОм±1%-М</t>
  </si>
  <si>
    <t xml:space="preserve">ОС Р1-12-0,062-3,3 кОм ±5%-К</t>
  </si>
  <si>
    <t xml:space="preserve">ОС Р1-12-0,062-5,6 кОм ±1%-Л</t>
  </si>
  <si>
    <t xml:space="preserve">ОС Р1-12-0,062-2 кОм±1% - М</t>
  </si>
  <si>
    <t xml:space="preserve">ОС Р1-12-0,062-39,2 кОм ±1%-Л</t>
  </si>
  <si>
    <t xml:space="preserve">ОС Р1-12-0,062-40,2 кОм±1%-М</t>
  </si>
  <si>
    <t xml:space="preserve">ОС Р1-12-0,062-41,2 кОм ±1%-Л</t>
  </si>
  <si>
    <t xml:space="preserve">ОС Р1-12-0,062-68,1 кОм ±1%-Л</t>
  </si>
  <si>
    <t xml:space="preserve">ОС Р1-12-0,062-4,7 кОм±5%-М</t>
  </si>
  <si>
    <t xml:space="preserve">ОС Р1-12-0,062-8,25 кОм±1%-М</t>
  </si>
  <si>
    <t xml:space="preserve">ОС Р1-12-0,062-100 кОм±1%-М</t>
  </si>
  <si>
    <t xml:space="preserve">ОС Р1-12-0,062-140 кОм±1%-М</t>
  </si>
  <si>
    <t xml:space="preserve">ОС Р1-12-0,062-150 кОм±1%-М</t>
  </si>
  <si>
    <t xml:space="preserve">ОС Р1-12-0,062-162 кОм±1%-М</t>
  </si>
  <si>
    <t xml:space="preserve">ОС Р1-12-0,062-51 Ом±1%-М</t>
  </si>
  <si>
    <t xml:space="preserve">ОС Р1-12-0,062-1 МОм±1% - М</t>
  </si>
  <si>
    <t xml:space="preserve">ОС Р1-12-0,25-120 Ом±5%-М</t>
  </si>
  <si>
    <t xml:space="preserve">ОС Р1-12-0,25-270 Ом±5%-Л</t>
  </si>
  <si>
    <t xml:space="preserve">ОС Р1-12-0,25-750 Ом ±5%-Л</t>
  </si>
  <si>
    <t xml:space="preserve">ОС Р1-12-0,062-1 Ом±5-М</t>
  </si>
  <si>
    <t xml:space="preserve">ОС Р1-12-0,125-10 Ом ±5%-М</t>
  </si>
  <si>
    <t xml:space="preserve">ОС Р1-12-0,125-15 Ом ±5%-М</t>
  </si>
  <si>
    <t xml:space="preserve">ОС Р1-12-0,125-56 Ом ±5%-М</t>
  </si>
  <si>
    <t xml:space="preserve">ОС Р1-12-0,125-3 кОм ±5%-Л</t>
  </si>
  <si>
    <t xml:space="preserve">ОС Р1-12-0,125-43,2 кОм ±1%-Л</t>
  </si>
  <si>
    <t xml:space="preserve">ОС Р1-12-0,125-100 кОм ±1%-Л</t>
  </si>
  <si>
    <t xml:space="preserve">ОС Р1-12-0,125-511 кОм ±1%-Л</t>
  </si>
  <si>
    <t xml:space="preserve">ОС К53-68 "С" 10В 22мкФ ±20%</t>
  </si>
  <si>
    <t xml:space="preserve">Конденсаторы постоянной емкости оксидно-полупроводниковые</t>
  </si>
  <si>
    <t xml:space="preserve">АЖЯР.673546.015ТУ</t>
  </si>
  <si>
    <t xml:space="preserve">АО «Элеконд», Россия</t>
  </si>
  <si>
    <t xml:space="preserve">ОС К53-68 "В" 10В 10мкФ ±20%</t>
  </si>
  <si>
    <t xml:space="preserve">ОС К53-68 "Е" 40В 10мкФ ±10%</t>
  </si>
  <si>
    <t xml:space="preserve">ОС К53-68 "E" 25В 33 мкФ ±10%</t>
  </si>
  <si>
    <t xml:space="preserve">ОС К53-68 "D" 25В 10мкФ±10%</t>
  </si>
  <si>
    <t xml:space="preserve">К53-68 "С" 10В 100мкФ ±20%</t>
  </si>
  <si>
    <t xml:space="preserve">АЖЯР.673546.007ТУ</t>
  </si>
  <si>
    <t xml:space="preserve">К53-68 "Е" 20В 100мкФ ±20%</t>
  </si>
  <si>
    <t xml:space="preserve">КИК1 1608-420 нГн ±5% Зл</t>
  </si>
  <si>
    <t xml:space="preserve">Катушки индуктивности</t>
  </si>
  <si>
    <t xml:space="preserve">РКМУ.671340.003 ТУ</t>
  </si>
  <si>
    <t xml:space="preserve">КИК 1608-220 нГн ±5% Зл</t>
  </si>
  <si>
    <t xml:space="preserve">РКМУ.671340.002 ТУ</t>
  </si>
  <si>
    <t xml:space="preserve">КИК 1608-120 нГн ±2% Зл</t>
  </si>
  <si>
    <t xml:space="preserve">КИК 1608-180 нГн ±2% Зл</t>
  </si>
  <si>
    <t xml:space="preserve">КИК 1608-100 нГн ±2% Зл</t>
  </si>
  <si>
    <t xml:space="preserve">КИК 1608-51 нГн ±2% Зл</t>
  </si>
  <si>
    <t xml:space="preserve">КИК 1608-33 нГн ±2% Зл</t>
  </si>
  <si>
    <t xml:space="preserve">КИК 1608-22 нГн ±2% Зл</t>
  </si>
  <si>
    <t xml:space="preserve">КИК 1608-15 нГн ±2% Зл</t>
  </si>
  <si>
    <t xml:space="preserve">КИК 1608-10 нГн ±2% Зл</t>
  </si>
  <si>
    <t xml:space="preserve">КИК 1608-8.2 нГн ±2% Зл</t>
  </si>
  <si>
    <t xml:space="preserve">КИК 1608-6.8 нГн ±2% Зл</t>
  </si>
  <si>
    <t xml:space="preserve">КИК 1608-5.6 нГн ±2% Зл</t>
  </si>
  <si>
    <t xml:space="preserve">КИК 1608-4.7 нГн ±2% Зл</t>
  </si>
  <si>
    <t xml:space="preserve">КИК 1608-3.3 нГн ±2% Зл</t>
  </si>
  <si>
    <t xml:space="preserve">КИК 1608-1,8 нГн ±5% О</t>
  </si>
  <si>
    <t xml:space="preserve">КИК 2012-1000 нГн ±5% Зл</t>
  </si>
  <si>
    <t xml:space="preserve">ДМГ1-22-2,25</t>
  </si>
  <si>
    <t xml:space="preserve">Дроссели фильтров выпрямителей</t>
  </si>
  <si>
    <t xml:space="preserve">ЕСКФ.670130.001 ТУ</t>
  </si>
  <si>
    <t xml:space="preserve">АО «Стрела», Россия</t>
  </si>
  <si>
    <t xml:space="preserve">ДМГ1-47-1,55</t>
  </si>
  <si>
    <t xml:space="preserve">ДМГ1-33-1,85</t>
  </si>
  <si>
    <t xml:space="preserve">ДМГ1-220-0,7</t>
  </si>
  <si>
    <t xml:space="preserve">ТМ-100-1-1</t>
  </si>
  <si>
    <t xml:space="preserve">Модули трансформаторные </t>
  </si>
  <si>
    <t xml:space="preserve">ЕСКФ.671152.017ТУ</t>
  </si>
  <si>
    <t xml:space="preserve">Д13-1В</t>
  </si>
  <si>
    <t xml:space="preserve">АГ0.475.007ТУ</t>
  </si>
  <si>
    <t xml:space="preserve">Д13-4В</t>
  </si>
  <si>
    <t xml:space="preserve">СНП268-25ВП31-3-3-В</t>
  </si>
  <si>
    <t xml:space="preserve"> Соединители низкочастотные прямоугольные для печатного монтажа</t>
  </si>
  <si>
    <t xml:space="preserve">БСАР.430420.014ТУ</t>
  </si>
  <si>
    <t xml:space="preserve">АО «Карачевский завод «Электродеталь», Россия</t>
  </si>
  <si>
    <t xml:space="preserve">СНП411-37РП31</t>
  </si>
  <si>
    <t xml:space="preserve">Соединители прямоугольные миниатюрные и микроминиатюрные</t>
  </si>
  <si>
    <t xml:space="preserve">АСДБ.430421.029ТУ</t>
  </si>
  <si>
    <t xml:space="preserve">АО «ДЗКТ», Россия</t>
  </si>
  <si>
    <t xml:space="preserve">СНП411-15ВП31</t>
  </si>
  <si>
    <t xml:space="preserve">СНП411-15РПЗ1</t>
  </si>
  <si>
    <t xml:space="preserve">СНП411-15ВО11</t>
  </si>
  <si>
    <t xml:space="preserve">СП421-20ВП41</t>
  </si>
  <si>
    <t xml:space="preserve">РЮМК.430420.082ТУ</t>
  </si>
  <si>
    <t xml:space="preserve">СП421-20РП41</t>
  </si>
  <si>
    <t xml:space="preserve">РЮМК.430420.100ТУ</t>
  </si>
  <si>
    <t xml:space="preserve">СП422-20ВП41-2</t>
  </si>
  <si>
    <t xml:space="preserve">РЮМК.430420.083ТУ</t>
  </si>
  <si>
    <t xml:space="preserve">СП422-20РП41-2</t>
  </si>
  <si>
    <t xml:space="preserve">СП351-110РПр31-Б-Э</t>
  </si>
  <si>
    <t xml:space="preserve">РЮМК.430420.015ТУ</t>
  </si>
  <si>
    <t xml:space="preserve">СП351-110ВПр21-Б-02</t>
  </si>
  <si>
    <t xml:space="preserve">СР-50-1039ФВ-2,3</t>
  </si>
  <si>
    <t xml:space="preserve">Вилки приборные</t>
  </si>
  <si>
    <t xml:space="preserve">КАПД.434524.019ТУ</t>
  </si>
  <si>
    <t xml:space="preserve">АО «Иркутский релейный завод», Россия</t>
  </si>
  <si>
    <t xml:space="preserve">СР-50-3-07-В-П-С</t>
  </si>
  <si>
    <t xml:space="preserve">СЦНК.430421.002ТУ</t>
  </si>
  <si>
    <t xml:space="preserve">АО «Завод Атлант», Россия</t>
  </si>
  <si>
    <t xml:space="preserve">СР-50-3-08-РР-П-3</t>
  </si>
  <si>
    <t xml:space="preserve">СРГ-50-876-ИрФВ</t>
  </si>
  <si>
    <t xml:space="preserve">Переходы</t>
  </si>
  <si>
    <t xml:space="preserve">ФИМД.430421.001ТУ</t>
  </si>
  <si>
    <t xml:space="preserve">Г-0,6-3,8-М</t>
  </si>
  <si>
    <t xml:space="preserve">Гнезда и штепсели однополюсные</t>
  </si>
  <si>
    <t xml:space="preserve">ФИМД.750740.001 ТУ</t>
  </si>
  <si>
    <t xml:space="preserve">ФКП1-004-02-4,044-140</t>
  </si>
  <si>
    <t xml:space="preserve">Фильтры пьезоэлектрические согласованные на ПАВ (блоки формирования сигналов)</t>
  </si>
  <si>
    <t xml:space="preserve">ЕСКФ.468854.001ТУ</t>
  </si>
  <si>
    <t xml:space="preserve">СПНС100-5-05Ч-1</t>
  </si>
  <si>
    <t xml:space="preserve">ИВЭП с питанием от сети постоянного тока</t>
  </si>
  <si>
    <t xml:space="preserve">КЦАЯ.436630.001 ТУ</t>
  </si>
  <si>
    <t xml:space="preserve">АО «ГК «Электронинвест», Россия</t>
  </si>
  <si>
    <t xml:space="preserve">СПНС100-100-05Ч</t>
  </si>
  <si>
    <t xml:space="preserve">СПНС100-100-12Ч</t>
  </si>
  <si>
    <t xml:space="preserve">СПНС100-25-12Ч</t>
  </si>
  <si>
    <t xml:space="preserve">Итого</t>
  </si>
  <si>
    <t xml:space="preserve">Перечень ЭКБ ОП планируемый к покупке</t>
  </si>
  <si>
    <t xml:space="preserve">Для ЛКУС</t>
  </si>
  <si>
    <t xml:space="preserve">Для ПН "Экспресс-АМУ4" и "Экспресс-РВ"</t>
  </si>
  <si>
    <t xml:space="preserve">Количество к закупке, шт.</t>
  </si>
  <si>
    <t xml:space="preserve">1914ВА018</t>
  </si>
  <si>
    <t xml:space="preserve">Отладочные платы </t>
  </si>
  <si>
    <t xml:space="preserve">ЕБ-1914ВА018</t>
  </si>
  <si>
    <t xml:space="preserve">АЕНВ.431280.100ТУ</t>
  </si>
  <si>
    <t xml:space="preserve">ФГУП "ФНПЦ НИИИС им. Ю.Е.СЕДАКОВА"</t>
  </si>
  <si>
    <t xml:space="preserve">3 кв 2024</t>
  </si>
  <si>
    <t xml:space="preserve">2 кв 2024</t>
  </si>
  <si>
    <t xml:space="preserve">отк</t>
  </si>
  <si>
    <t xml:space="preserve">390 нГн</t>
  </si>
  <si>
    <t xml:space="preserve">цена ориентировочная</t>
  </si>
  <si>
    <t xml:space="preserve">ZB-28</t>
  </si>
  <si>
    <t xml:space="preserve">предлагаемая замена - ZB-28</t>
  </si>
  <si>
    <t xml:space="preserve">Цена, руб</t>
  </si>
  <si>
    <t xml:space="preserve">Стоимость,руб</t>
  </si>
  <si>
    <t xml:space="preserve">срок поставки,  в адрес АО "КБ Ракета"дней</t>
  </si>
  <si>
    <t xml:space="preserve">примечание</t>
  </si>
  <si>
    <t xml:space="preserve">Приложение к исх. № 1344 от 25.09.2023 г.</t>
  </si>
  <si>
    <t xml:space="preserve">Интегральный модуль DDS</t>
  </si>
  <si>
    <t xml:space="preserve">ЦКРФ.468782.001ТУ</t>
  </si>
  <si>
    <t xml:space="preserve">АО «НПП «Цифровые решения», Россия</t>
  </si>
  <si>
    <t xml:space="preserve">1564КП15Т ЭП</t>
  </si>
  <si>
    <t xml:space="preserve">АЕЯР.431200.424-03ТУ</t>
  </si>
  <si>
    <t xml:space="preserve">1273ПА12Т</t>
  </si>
  <si>
    <t xml:space="preserve">1830ВЕ32У</t>
  </si>
  <si>
    <t xml:space="preserve">АЕЯР.431320.907ТУ</t>
  </si>
  <si>
    <t xml:space="preserve">АО «НИИЭТ», Россия</t>
  </si>
  <si>
    <t xml:space="preserve">АЕЯР.431280.378ТУ</t>
  </si>
  <si>
    <t xml:space="preserve">1914ВА018А</t>
  </si>
  <si>
    <t xml:space="preserve">Филиал РФЯЦ-ВНИИЭФ
«НИИИС им. Ю.Е. Седакова», Россия</t>
  </si>
  <si>
    <t xml:space="preserve">ОС Р1-12-0,062-22 Ом ±5%-М</t>
  </si>
  <si>
    <t xml:space="preserve">ОС Р1-12-0,062-330 Ом ±5%-Л</t>
  </si>
  <si>
    <t xml:space="preserve">ОС Р1-12-0,062-460 Ом ±1%-Л</t>
  </si>
  <si>
    <t xml:space="preserve">ОС Р1-12-0,062-510 Ом ±5%-Л</t>
  </si>
  <si>
    <t xml:space="preserve">ОС Р1-12-0,062-1,69 кОм ±1%-Л</t>
  </si>
  <si>
    <t xml:space="preserve">ОС Р1-12-0,062-5,49 кОм ±1%-Л</t>
  </si>
  <si>
    <t xml:space="preserve">ОС Р1-12-0,062-16,2 кОм ±1%-Л</t>
  </si>
  <si>
    <t xml:space="preserve">ОС Р1-12-0,062-36 кОм ±5%-Л</t>
  </si>
  <si>
    <t xml:space="preserve">ОС Р1-12-0,062-51,1 Ом±1%-М</t>
  </si>
  <si>
    <t xml:space="preserve">ОС Р1-12-0,1-3,3 кОм±0,5% - Л</t>
  </si>
  <si>
    <t xml:space="preserve">ОС К53-68 "C" 6.3В 100мкФ ±20%</t>
  </si>
  <si>
    <t xml:space="preserve">ОС К53-68 "E" 6.3В 330мкФ ±20%</t>
  </si>
  <si>
    <t xml:space="preserve">ОС К53-68 "A" 10В 4.7мкФ ±20%</t>
  </si>
  <si>
    <t xml:space="preserve">ОС К53-68 "C" 10В 47мкФ ±20%</t>
  </si>
  <si>
    <t xml:space="preserve">ОС К53-68 "C" 16В 22мкФ ±20%</t>
  </si>
  <si>
    <t xml:space="preserve">ОС К53-68 "E" 32В 22 мкФ ±10%</t>
  </si>
  <si>
    <t xml:space="preserve">ОС К53-68 "D" 10В 150мкФ±20%</t>
  </si>
  <si>
    <t xml:space="preserve">ОСМ P1-8В-0805-0-А-M</t>
  </si>
  <si>
    <t xml:space="preserve">ОЖО.467.164 ТУ, РД В 22.02.218</t>
  </si>
  <si>
    <t xml:space="preserve">ОСМ P1-8В-1210-0-А-M</t>
  </si>
  <si>
    <t xml:space="preserve">КИК 1005-33 нГн ±2% Зл</t>
  </si>
  <si>
    <t xml:space="preserve">КИК 2012-220 нГн ±5% Зл</t>
  </si>
  <si>
    <t xml:space="preserve">ДМГ3-15-4,5</t>
  </si>
  <si>
    <t xml:space="preserve">ФТН3-1В-6-1</t>
  </si>
  <si>
    <t xml:space="preserve">Трансформаторы радиочастотные</t>
  </si>
  <si>
    <t xml:space="preserve">КЖГП.671143.001ТУ</t>
  </si>
  <si>
    <t xml:space="preserve">АО «НИИ «Феррит-Домен», Россия</t>
  </si>
  <si>
    <t xml:space="preserve">ФТН3-1Д-3-1</t>
  </si>
  <si>
    <t xml:space="preserve">СНП411-43РП31</t>
  </si>
  <si>
    <t xml:space="preserve">СР-50-1041ФВ-03-3,6</t>
  </si>
  <si>
    <t xml:space="preserve">КАПД.434511.019 ТУ</t>
  </si>
  <si>
    <t xml:space="preserve">СР-50-968ФВ-12,59</t>
  </si>
  <si>
    <t xml:space="preserve">КАПД.434511.019 ТУ </t>
  </si>
  <si>
    <t xml:space="preserve">закупка</t>
  </si>
  <si>
    <t xml:space="preserve">цена без НДС</t>
  </si>
  <si>
    <t xml:space="preserve">сумма без НДС</t>
  </si>
  <si>
    <t xml:space="preserve">итого</t>
  </si>
  <si>
    <t xml:space="preserve">ЕСКФ.670130.001ТУ  </t>
  </si>
  <si>
    <t xml:space="preserve">мин 200 шт./есть в наличии у ИСС</t>
  </si>
  <si>
    <t xml:space="preserve">Стоимость испытаний,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</si>
</sst>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 xfId="0"/>
    <xf numFmtId="0" fontId="3" fillId="0" borderId="0" xfId="0"/>
    <xf numFmtId="0" fontId="1" fillId="0" borderId="0" xfId="0"/>
    <xf numFmtId="0" fontId="1" fillId="0" borderId="0" xfId="0"/>
  </cellStyleXfs>
  <cellXfs count="23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" fontId="2" fillId="2" borderId="0" xfId="0" applyNumberFormat="1" applyFont="1" applyFill="1" applyAlignment="1">
      <alignment horizontal="center" vertical="center"/>
    </xf>
    <xf numFmtId="0" fontId="2" fillId="0" borderId="9" xfId="0" applyFont="1" applyBorder="1"/>
    <xf numFmtId="0" fontId="2" fillId="2" borderId="9" xfId="0" applyFont="1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/>
    <xf numFmtId="4" fontId="4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 wrapText="1"/>
    </xf>
    <xf numFmtId="4" fontId="4" fillId="0" borderId="5" xfId="0" applyNumberFormat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6" fillId="0" borderId="0" xfId="0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  <xf numFmtId="2" fontId="6" fillId="0" borderId="0" xfId="0" applyNumberFormat="1" applyFont="1"/>
  </cellXfs>
  <cellStyles count="4">
    <cellStyle name="Обычный" xfId="0" builtinId="0"/>
    <cellStyle name="Обычный 2" xfId="1" builtinId="0"/>
    <cellStyle name="Обычный 3" xfId="3" builtinId="0"/>
    <cellStyle name="Обычный 4" xfId="2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externalLink" Target="externalLinks/externalLink1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Mode="External" Target="file:///X:/045/045-049/&#1055;&#1077;&#1088;&#1089;&#1087;&#1077;&#1082;&#1090;&#1080;&#1074;&#1085;&#1099;&#1077;%20&#1087;&#1088;&#1086;&#1077;&#1082;&#1090;&#1099;/&#1055;&#1077;&#1088;&#1077;&#1095;&#1077;&#1085;&#1100;%20&#1069;&#1056;&#1048;%20&#1040;&#1052;&#1059;4,%20&#1069;&#1056;&#1042;,%20&#1051;&#1050;&#1059;&#1057;%20&#1086;&#1090;%2002.10.2023.xlsm" /></Relationships>
</file>

<file path=xl/externalLinks/externalLink1.xml><?xml version="1.0" encoding="utf-8"?>
<externalLin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mc:Ignorable="x14">
  <externalBook r:id="rId1">
    <sheetNames>
      <sheetName val="Перечень"/>
      <sheetName val="Наименование ЭКБ"/>
      <sheetName val="Изготовитель страна"/>
      <sheetName val="Категория качества"/>
      <sheetName val="Общие позиции"/>
      <sheetName val="Общие"/>
      <sheetName val="Выборка на испытания от Ракеты"/>
      <sheetName val="Тестовые платы"/>
      <sheetName val="На 2 проекта"/>
      <sheetName val="Tepitov_AMY4_BCO"/>
      <sheetName val="Vinogradov_ERV_ULBV"/>
      <sheetName val="Akopov_AMY4_MSHU_L"/>
      <sheetName val="Vinogradov_AMY4_ULBV"/>
      <sheetName val="Pivot_table_for_print"/>
      <sheetName val="Таблица на печать"/>
      <sheetName val="Nenashev_ERV_PRM_C"/>
      <sheetName val="AMY4_ERV_BCO_N_T"/>
      <sheetName val="ERV_wo_PRM_C_II"/>
      <sheetName val="AMY4_wo_ULBV"/>
      <sheetName val="АМУ4 и ЭРВ_Без ПРМ"/>
      <sheetName val="АМУ4 и ЭРВ_Без ПРМ_ИМП"/>
      <sheetName val="сцепить 13.06.23"/>
      <sheetName val="КП_ЛКУС_АМУ4_ЭРВ "/>
      <sheetName val="Статистика_3397"/>
      <sheetName val="Анализ цен_33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pageSetUpPr fitToPage="1"/>
  </sheetPr>
  <dimension ref="A1:P202"/>
  <sheetViews>
    <sheetView tabSelected="1" topLeftCell="A71" zoomScale="85" zoomScaleNormal="85" workbookViewId="0">
      <selection activeCell="Q8" sqref="Q8"/>
    </sheetView>
  </sheetViews>
  <sheetFormatPr defaultRowHeight="15.75" x14ac:dyDescent="0.25"/>
  <cols>
    <col min="1" max="1" width="6.28515625" style="6" customWidth="1"/>
    <col min="2" max="2" width="34.5703125" style="6" bestFit="1" customWidth="1"/>
    <col min="3" max="3" width="28.28515625" style="6" bestFit="1" customWidth="1"/>
    <col min="4" max="4" width="24.5703125" style="6" bestFit="1" customWidth="1"/>
    <col min="5" max="5" width="32.85546875" style="6" bestFit="1" customWidth="1"/>
    <col min="6" max="6" width="20.140625" style="6" bestFit="1" customWidth="1"/>
    <col min="7" max="7" width="16.140625" style="6" customWidth="1"/>
    <col min="8" max="8" width="15.5703125" style="6" customWidth="1"/>
    <col min="9" max="9" width="16.7109375" style="6" bestFit="1" customWidth="1"/>
    <col min="10" max="11" width="20" style="7" customWidth="1"/>
    <col min="12" max="12" width="20" style="6" customWidth="1"/>
    <col min="13" max="13" width="19.5703125" style="1" customWidth="1"/>
    <col min="14" max="15" width="16.7109375" style="7" customWidth="1"/>
    <col min="16" max="16384" width="9.140625" style="1"/>
  </cols>
  <sheetData>
    <row r="1" spans="1:15" ht="33" customHeight="1" x14ac:dyDescent="0.25">
      <c r="A1" s="27" t="s">
        <v>269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P1" s="41" t="s">
        <v>321</v>
      </c>
    </row>
    <row r="2" spans="1:15" x14ac:dyDescent="0.25">
      <c r="A2" s="12" t="s">
        <v>249</v>
      </c>
      <c r="B2" s="12"/>
      <c r="C2" s="12"/>
      <c r="D2" s="12"/>
      <c r="E2" s="12"/>
      <c r="F2" s="12"/>
      <c r="G2" s="12"/>
      <c r="H2" s="12"/>
      <c r="I2" s="12"/>
      <c r="J2" s="32" t="s">
        <v>265</v>
      </c>
      <c r="K2" s="32" t="s">
        <v>266</v>
      </c>
      <c r="L2" s="35" t="s">
        <v>267</v>
      </c>
      <c r="M2" s="38" t="s">
        <v>268</v>
      </c>
      <c r="N2" s="31" t="s">
        <v>315</v>
      </c>
      <c r="O2" s="31"/>
    </row>
    <row r="3" spans="1:15" s="3" customFormat="1" x14ac:dyDescent="0.25">
      <c r="A3" s="28" t="s">
        <v>4</v>
      </c>
      <c r="B3" s="28" t="s">
        <v>5</v>
      </c>
      <c r="C3" s="30" t="s">
        <v>0</v>
      </c>
      <c r="D3" s="28" t="s">
        <v>1</v>
      </c>
      <c r="E3" s="28" t="s">
        <v>2</v>
      </c>
      <c r="F3" s="28" t="s">
        <v>3</v>
      </c>
      <c r="G3" s="28" t="s">
        <v>252</v>
      </c>
      <c r="H3" s="28"/>
      <c r="I3" s="28" t="s">
        <v>248</v>
      </c>
      <c r="J3" s="33"/>
      <c r="K3" s="33"/>
      <c r="L3" s="36"/>
      <c r="M3" s="39"/>
      <c r="N3" s="31"/>
      <c r="O3" s="31"/>
    </row>
    <row r="4" spans="1:15" s="11" customFormat="1" ht="78.75" x14ac:dyDescent="0.25">
      <c r="A4" s="28"/>
      <c r="B4" s="28"/>
      <c r="C4" s="30"/>
      <c r="D4" s="28"/>
      <c r="E4" s="28"/>
      <c r="F4" s="28"/>
      <c r="G4" s="4" t="s">
        <v>250</v>
      </c>
      <c r="H4" s="4" t="s">
        <v>251</v>
      </c>
      <c r="I4" s="28"/>
      <c r="J4" s="34"/>
      <c r="K4" s="34"/>
      <c r="L4" s="37"/>
      <c r="M4" s="40"/>
      <c r="N4" s="26" t="s">
        <v>316</v>
      </c>
      <c r="O4" s="26" t="s">
        <v>317</v>
      </c>
    </row>
    <row r="5" spans="1:15" x14ac:dyDescent="0.25">
      <c r="A5" s="13">
        <v>1</v>
      </c>
      <c r="B5" s="13" t="s">
        <v>6</v>
      </c>
      <c r="C5" s="13" t="s">
        <v>7</v>
      </c>
      <c r="D5" s="13" t="s">
        <v>8</v>
      </c>
      <c r="E5" s="13" t="s">
        <v>9</v>
      </c>
      <c r="F5" s="13" t="s">
        <v>10</v>
      </c>
      <c r="G5" s="13"/>
      <c r="H5" s="13">
        <v>32</v>
      </c>
      <c r="I5" s="13">
        <f>G5+H5</f>
        <v>32</v>
      </c>
      <c r="J5" s="8">
        <v>25451</v>
      </c>
      <c r="K5" s="8">
        <f t="shared" ref="K5:K53" si="0">I5*J5</f>
        <v>814432</v>
      </c>
      <c r="L5" s="13">
        <v>240</v>
      </c>
      <c r="M5" s="22"/>
      <c r="N5" s="8">
        <v>10106</v>
      </c>
      <c r="O5" s="8">
        <f>I5*N5</f>
        <v>323392</v>
      </c>
      <c r="P5" s="42">
        <v>140047</v>
      </c>
    </row>
    <row r="6" spans="1:15" x14ac:dyDescent="0.25">
      <c r="A6" s="13">
        <v>2</v>
      </c>
      <c r="B6" s="13" t="s">
        <v>11</v>
      </c>
      <c r="C6" s="13" t="s">
        <v>7</v>
      </c>
      <c r="D6" s="13" t="s">
        <v>12</v>
      </c>
      <c r="E6" s="13" t="s">
        <v>13</v>
      </c>
      <c r="F6" s="13" t="s">
        <v>10</v>
      </c>
      <c r="G6" s="13"/>
      <c r="H6" s="13">
        <v>29</v>
      </c>
      <c r="I6" s="13">
        <f t="shared" ref="I6:I7" si="1">G6+H6</f>
        <v>29</v>
      </c>
      <c r="J6" s="8">
        <v>13466</v>
      </c>
      <c r="K6" s="8">
        <f t="shared" si="0"/>
        <v>390514</v>
      </c>
      <c r="L6" s="13">
        <v>270</v>
      </c>
      <c r="M6" s="22"/>
      <c r="N6" s="8">
        <v>784</v>
      </c>
      <c r="O6" s="8">
        <f t="shared" ref="O6:O69" si="2">I6*N6</f>
        <v>22736</v>
      </c>
      <c r="P6" s="43">
        <v>113131</v>
      </c>
    </row>
    <row r="7" spans="1:15" x14ac:dyDescent="0.25">
      <c r="A7" s="13">
        <v>3</v>
      </c>
      <c r="B7" s="13" t="s">
        <v>14</v>
      </c>
      <c r="C7" s="13" t="s">
        <v>7</v>
      </c>
      <c r="D7" s="13" t="s">
        <v>15</v>
      </c>
      <c r="E7" s="13" t="s">
        <v>13</v>
      </c>
      <c r="F7" s="13" t="s">
        <v>10</v>
      </c>
      <c r="G7" s="13"/>
      <c r="H7" s="13">
        <v>29</v>
      </c>
      <c r="I7" s="13">
        <f t="shared" si="1"/>
        <v>29</v>
      </c>
      <c r="J7" s="8">
        <v>13466</v>
      </c>
      <c r="K7" s="8">
        <f t="shared" si="0"/>
        <v>390514</v>
      </c>
      <c r="L7" s="13">
        <v>270</v>
      </c>
      <c r="M7" s="22"/>
      <c r="N7" s="8">
        <v>784</v>
      </c>
      <c r="O7" s="8">
        <f t="shared" si="2"/>
        <v>22736</v>
      </c>
      <c r="P7" s="44">
        <v>138163</v>
      </c>
    </row>
    <row r="8" spans="1:15" ht="31.5" x14ac:dyDescent="0.25">
      <c r="A8" s="13">
        <v>4</v>
      </c>
      <c r="B8" s="13" t="s">
        <v>253</v>
      </c>
      <c r="C8" s="13" t="s">
        <v>7</v>
      </c>
      <c r="D8" s="13" t="s">
        <v>256</v>
      </c>
      <c r="E8" s="2" t="s">
        <v>257</v>
      </c>
      <c r="F8" s="13" t="s">
        <v>10</v>
      </c>
      <c r="G8" s="13">
        <v>130</v>
      </c>
      <c r="H8" s="13">
        <v>70</v>
      </c>
      <c r="I8" s="13">
        <f t="shared" ref="I8:I50" si="3">G8+H8</f>
        <v>200</v>
      </c>
      <c r="J8" s="8">
        <v>227453</v>
      </c>
      <c r="K8" s="8">
        <f t="shared" si="0"/>
        <v>45490600</v>
      </c>
      <c r="L8" s="13" t="s">
        <v>258</v>
      </c>
      <c r="M8" s="22" t="s">
        <v>262</v>
      </c>
      <c r="N8" s="8">
        <v>220000</v>
      </c>
      <c r="O8" s="8">
        <f t="shared" si="2"/>
        <v>44000000</v>
      </c>
      <c r="P8" s="45">
        <v>444223</v>
      </c>
    </row>
    <row r="9" spans="1:15" ht="31.5" x14ac:dyDescent="0.25">
      <c r="A9" s="13">
        <v>5</v>
      </c>
      <c r="B9" s="13" t="s">
        <v>255</v>
      </c>
      <c r="C9" s="13" t="s">
        <v>254</v>
      </c>
      <c r="D9" s="13"/>
      <c r="E9" s="2" t="s">
        <v>257</v>
      </c>
      <c r="F9" s="13"/>
      <c r="G9" s="29">
        <v>1</v>
      </c>
      <c r="H9" s="29"/>
      <c r="I9" s="13">
        <v>1</v>
      </c>
      <c r="J9" s="8">
        <v>1100000</v>
      </c>
      <c r="K9" s="8">
        <f t="shared" si="0"/>
        <v>1100000</v>
      </c>
      <c r="L9" s="13" t="s">
        <v>259</v>
      </c>
      <c r="M9" s="22" t="s">
        <v>262</v>
      </c>
      <c r="N9" s="8">
        <v>1000000</v>
      </c>
      <c r="O9" s="8">
        <f t="shared" si="2"/>
        <v>1000000</v>
      </c>
      <c r="P9" s="46">
        <v>33677</v>
      </c>
    </row>
    <row r="10" spans="1:15" x14ac:dyDescent="0.25">
      <c r="A10" s="13">
        <v>6</v>
      </c>
      <c r="B10" s="13" t="s">
        <v>17</v>
      </c>
      <c r="C10" s="13" t="s">
        <v>7</v>
      </c>
      <c r="D10" s="13" t="s">
        <v>18</v>
      </c>
      <c r="E10" s="13" t="s">
        <v>19</v>
      </c>
      <c r="F10" s="13" t="s">
        <v>10</v>
      </c>
      <c r="G10" s="13"/>
      <c r="H10" s="13">
        <v>45</v>
      </c>
      <c r="I10" s="13">
        <f t="shared" si="3"/>
        <v>45</v>
      </c>
      <c r="J10" s="8">
        <v>8649</v>
      </c>
      <c r="K10" s="8">
        <f t="shared" si="0"/>
        <v>389205</v>
      </c>
      <c r="L10" s="13">
        <v>180</v>
      </c>
      <c r="M10" s="22"/>
      <c r="N10" s="8">
        <v>4418</v>
      </c>
      <c r="O10" s="8">
        <f t="shared" si="2"/>
        <v>198810</v>
      </c>
      <c r="P10" s="47">
        <v>60294</v>
      </c>
    </row>
    <row r="11" spans="1:15" ht="31.5" x14ac:dyDescent="0.25">
      <c r="A11" s="13">
        <v>7</v>
      </c>
      <c r="B11" s="13" t="s">
        <v>20</v>
      </c>
      <c r="C11" s="13" t="s">
        <v>7</v>
      </c>
      <c r="D11" s="13" t="s">
        <v>21</v>
      </c>
      <c r="E11" s="2" t="s">
        <v>22</v>
      </c>
      <c r="F11" s="13" t="s">
        <v>10</v>
      </c>
      <c r="G11" s="13"/>
      <c r="H11" s="13">
        <v>130</v>
      </c>
      <c r="I11" s="13">
        <f t="shared" si="3"/>
        <v>130</v>
      </c>
      <c r="J11" s="8">
        <v>8970</v>
      </c>
      <c r="K11" s="8">
        <f t="shared" si="0"/>
        <v>1166100</v>
      </c>
      <c r="L11" s="13">
        <v>240</v>
      </c>
      <c r="M11" s="22"/>
      <c r="N11" s="8">
        <v>2950</v>
      </c>
      <c r="O11" s="8">
        <f t="shared" si="2"/>
        <v>383500</v>
      </c>
      <c r="P11" s="48">
        <v>201595</v>
      </c>
    </row>
    <row r="12" spans="1:15" ht="31.5" x14ac:dyDescent="0.25">
      <c r="A12" s="13">
        <v>8</v>
      </c>
      <c r="B12" s="13" t="s">
        <v>23</v>
      </c>
      <c r="C12" s="13" t="s">
        <v>7</v>
      </c>
      <c r="D12" s="13" t="s">
        <v>24</v>
      </c>
      <c r="E12" s="2" t="s">
        <v>22</v>
      </c>
      <c r="F12" s="13" t="s">
        <v>10</v>
      </c>
      <c r="G12" s="13">
        <v>355</v>
      </c>
      <c r="H12" s="13">
        <v>233</v>
      </c>
      <c r="I12" s="13">
        <f t="shared" si="3"/>
        <v>588</v>
      </c>
      <c r="J12" s="8">
        <v>10433</v>
      </c>
      <c r="K12" s="8">
        <f t="shared" si="0"/>
        <v>6134604</v>
      </c>
      <c r="L12" s="13">
        <v>240</v>
      </c>
      <c r="M12" s="22"/>
      <c r="N12" s="8">
        <v>8794</v>
      </c>
      <c r="O12" s="8">
        <f t="shared" si="2"/>
        <v>5170872</v>
      </c>
      <c r="P12" s="49">
        <v>468592</v>
      </c>
    </row>
    <row r="13" spans="1:15" ht="31.5" x14ac:dyDescent="0.25">
      <c r="A13" s="13">
        <v>9</v>
      </c>
      <c r="B13" s="13" t="s">
        <v>25</v>
      </c>
      <c r="C13" s="13" t="s">
        <v>7</v>
      </c>
      <c r="D13" s="13" t="s">
        <v>26</v>
      </c>
      <c r="E13" s="2" t="s">
        <v>22</v>
      </c>
      <c r="F13" s="13" t="s">
        <v>10</v>
      </c>
      <c r="G13" s="13"/>
      <c r="H13" s="13">
        <v>149</v>
      </c>
      <c r="I13" s="13">
        <f t="shared" si="3"/>
        <v>149</v>
      </c>
      <c r="J13" s="8">
        <v>6662</v>
      </c>
      <c r="K13" s="8">
        <f t="shared" si="0"/>
        <v>992638</v>
      </c>
      <c r="L13" s="13">
        <v>240</v>
      </c>
      <c r="M13" s="22"/>
      <c r="N13" s="8">
        <v>3047</v>
      </c>
      <c r="O13" s="8">
        <f t="shared" si="2"/>
        <v>454003</v>
      </c>
      <c r="P13" s="50">
        <v>171863</v>
      </c>
    </row>
    <row r="14" spans="1:15" ht="31.5" x14ac:dyDescent="0.25">
      <c r="A14" s="13">
        <v>10</v>
      </c>
      <c r="B14" s="13" t="s">
        <v>27</v>
      </c>
      <c r="C14" s="13" t="s">
        <v>7</v>
      </c>
      <c r="D14" s="13" t="s">
        <v>28</v>
      </c>
      <c r="E14" s="2" t="s">
        <v>22</v>
      </c>
      <c r="F14" s="13" t="s">
        <v>10</v>
      </c>
      <c r="G14" s="13"/>
      <c r="H14" s="13">
        <v>32</v>
      </c>
      <c r="I14" s="13">
        <f t="shared" si="3"/>
        <v>32</v>
      </c>
      <c r="J14" s="8">
        <v>9071</v>
      </c>
      <c r="K14" s="8">
        <f t="shared" si="0"/>
        <v>290272</v>
      </c>
      <c r="L14" s="13">
        <v>240</v>
      </c>
      <c r="M14" s="22"/>
      <c r="N14" s="8">
        <v>3700</v>
      </c>
      <c r="O14" s="8">
        <f t="shared" si="2"/>
        <v>118400</v>
      </c>
      <c r="P14" s="51">
        <v>68966</v>
      </c>
    </row>
    <row r="15" spans="1:15" ht="31.5" x14ac:dyDescent="0.25">
      <c r="A15" s="13">
        <v>11</v>
      </c>
      <c r="B15" s="13" t="s">
        <v>29</v>
      </c>
      <c r="C15" s="13" t="s">
        <v>7</v>
      </c>
      <c r="D15" s="13" t="s">
        <v>30</v>
      </c>
      <c r="E15" s="2" t="s">
        <v>22</v>
      </c>
      <c r="F15" s="13" t="s">
        <v>10</v>
      </c>
      <c r="G15" s="13"/>
      <c r="H15" s="13">
        <v>139</v>
      </c>
      <c r="I15" s="13">
        <f t="shared" si="3"/>
        <v>139</v>
      </c>
      <c r="J15" s="8">
        <v>6033</v>
      </c>
      <c r="K15" s="8">
        <f t="shared" si="0"/>
        <v>838587</v>
      </c>
      <c r="L15" s="13">
        <v>240</v>
      </c>
      <c r="M15" s="22"/>
      <c r="N15" s="8">
        <v>3700</v>
      </c>
      <c r="O15" s="8">
        <f t="shared" si="2"/>
        <v>514300</v>
      </c>
      <c r="P15" s="52">
        <v>106301</v>
      </c>
    </row>
    <row r="16" spans="1:15" ht="31.5" x14ac:dyDescent="0.25">
      <c r="A16" s="13">
        <v>12</v>
      </c>
      <c r="B16" s="13" t="s">
        <v>31</v>
      </c>
      <c r="C16" s="13" t="s">
        <v>7</v>
      </c>
      <c r="D16" s="13" t="s">
        <v>32</v>
      </c>
      <c r="E16" s="2" t="s">
        <v>22</v>
      </c>
      <c r="F16" s="13" t="s">
        <v>10</v>
      </c>
      <c r="G16" s="13"/>
      <c r="H16" s="13">
        <v>139</v>
      </c>
      <c r="I16" s="13">
        <f t="shared" si="3"/>
        <v>139</v>
      </c>
      <c r="J16" s="8">
        <v>8176</v>
      </c>
      <c r="K16" s="8">
        <f t="shared" si="0"/>
        <v>1136464</v>
      </c>
      <c r="L16" s="13">
        <v>240</v>
      </c>
      <c r="M16" s="22"/>
      <c r="N16" s="8">
        <v>4403</v>
      </c>
      <c r="O16" s="8">
        <f t="shared" si="2"/>
        <v>612017</v>
      </c>
      <c r="P16" s="53">
        <v>166968</v>
      </c>
    </row>
    <row r="17" spans="1:15" ht="31.5" x14ac:dyDescent="0.25">
      <c r="A17" s="13">
        <v>13</v>
      </c>
      <c r="B17" s="13" t="s">
        <v>33</v>
      </c>
      <c r="C17" s="13" t="s">
        <v>7</v>
      </c>
      <c r="D17" s="13" t="s">
        <v>34</v>
      </c>
      <c r="E17" s="2" t="s">
        <v>22</v>
      </c>
      <c r="F17" s="13" t="s">
        <v>10</v>
      </c>
      <c r="G17" s="13"/>
      <c r="H17" s="13">
        <v>79</v>
      </c>
      <c r="I17" s="13">
        <f t="shared" si="3"/>
        <v>79</v>
      </c>
      <c r="J17" s="8">
        <v>5119</v>
      </c>
      <c r="K17" s="8">
        <f t="shared" si="0"/>
        <v>404401</v>
      </c>
      <c r="L17" s="13">
        <v>240</v>
      </c>
      <c r="M17" s="22"/>
      <c r="N17" s="8">
        <v>2096</v>
      </c>
      <c r="O17" s="8">
        <f t="shared" si="2"/>
        <v>165584</v>
      </c>
      <c r="P17" s="54">
        <v>86616</v>
      </c>
    </row>
    <row r="18" spans="1:15" x14ac:dyDescent="0.25">
      <c r="A18" s="13">
        <v>14</v>
      </c>
      <c r="B18" s="13" t="s">
        <v>35</v>
      </c>
      <c r="C18" s="13" t="s">
        <v>7</v>
      </c>
      <c r="D18" s="13" t="s">
        <v>36</v>
      </c>
      <c r="E18" s="13" t="s">
        <v>16</v>
      </c>
      <c r="F18" s="13" t="s">
        <v>10</v>
      </c>
      <c r="G18" s="13"/>
      <c r="H18" s="13">
        <v>144</v>
      </c>
      <c r="I18" s="13">
        <f t="shared" si="3"/>
        <v>144</v>
      </c>
      <c r="J18" s="8">
        <v>51929</v>
      </c>
      <c r="K18" s="8">
        <f t="shared" si="0"/>
        <v>7477776</v>
      </c>
      <c r="L18" s="13">
        <v>240</v>
      </c>
      <c r="M18" s="22"/>
      <c r="N18" s="8">
        <v>49628</v>
      </c>
      <c r="O18" s="8">
        <f t="shared" si="2"/>
        <v>7146432</v>
      </c>
      <c r="P18" s="55">
        <v>127439</v>
      </c>
    </row>
    <row r="19" spans="1:15" x14ac:dyDescent="0.25">
      <c r="A19" s="13">
        <v>15</v>
      </c>
      <c r="B19" s="13" t="s">
        <v>37</v>
      </c>
      <c r="C19" s="13" t="s">
        <v>7</v>
      </c>
      <c r="D19" s="13" t="s">
        <v>38</v>
      </c>
      <c r="E19" s="13" t="s">
        <v>39</v>
      </c>
      <c r="F19" s="13" t="s">
        <v>10</v>
      </c>
      <c r="G19" s="13"/>
      <c r="H19" s="13">
        <v>77</v>
      </c>
      <c r="I19" s="13">
        <f t="shared" si="3"/>
        <v>77</v>
      </c>
      <c r="J19" s="8">
        <v>9968</v>
      </c>
      <c r="K19" s="8">
        <f t="shared" si="0"/>
        <v>767536</v>
      </c>
      <c r="L19" s="13">
        <v>180</v>
      </c>
      <c r="M19" s="22"/>
      <c r="N19" s="8">
        <v>4304</v>
      </c>
      <c r="O19" s="8">
        <f t="shared" si="2"/>
        <v>331408</v>
      </c>
      <c r="P19" s="56">
        <v>136623</v>
      </c>
    </row>
    <row r="20" spans="1:15" x14ac:dyDescent="0.25">
      <c r="A20" s="13">
        <v>16</v>
      </c>
      <c r="B20" s="13" t="s">
        <v>41</v>
      </c>
      <c r="C20" s="13" t="s">
        <v>40</v>
      </c>
      <c r="D20" s="13" t="s">
        <v>42</v>
      </c>
      <c r="E20" s="13" t="s">
        <v>43</v>
      </c>
      <c r="F20" s="13" t="s">
        <v>10</v>
      </c>
      <c r="G20" s="13"/>
      <c r="H20" s="13">
        <v>33</v>
      </c>
      <c r="I20" s="13">
        <f t="shared" si="3"/>
        <v>33</v>
      </c>
      <c r="J20" s="8">
        <v>7614</v>
      </c>
      <c r="K20" s="8">
        <f t="shared" si="0"/>
        <v>251262</v>
      </c>
      <c r="L20" s="13">
        <v>120</v>
      </c>
      <c r="M20" s="22"/>
      <c r="N20" s="8">
        <v>4624</v>
      </c>
      <c r="O20" s="8">
        <f t="shared" si="2"/>
        <v>152592</v>
      </c>
      <c r="P20" s="57">
        <v>29897</v>
      </c>
    </row>
    <row r="21" spans="1:15" x14ac:dyDescent="0.25">
      <c r="A21" s="13">
        <v>17</v>
      </c>
      <c r="B21" s="13" t="s">
        <v>44</v>
      </c>
      <c r="C21" s="13" t="s">
        <v>40</v>
      </c>
      <c r="D21" s="13" t="s">
        <v>42</v>
      </c>
      <c r="E21" s="13" t="s">
        <v>43</v>
      </c>
      <c r="F21" s="13" t="s">
        <v>10</v>
      </c>
      <c r="G21" s="13"/>
      <c r="H21" s="13">
        <v>23</v>
      </c>
      <c r="I21" s="13">
        <f t="shared" si="3"/>
        <v>23</v>
      </c>
      <c r="J21" s="8">
        <v>8557</v>
      </c>
      <c r="K21" s="8">
        <f t="shared" si="0"/>
        <v>196811</v>
      </c>
      <c r="L21" s="13">
        <v>120</v>
      </c>
      <c r="M21" s="22"/>
      <c r="N21" s="8">
        <v>4624</v>
      </c>
      <c r="O21" s="8">
        <f t="shared" si="2"/>
        <v>106352</v>
      </c>
      <c r="P21" s="58">
        <v>27414</v>
      </c>
    </row>
    <row r="22" spans="1:15" x14ac:dyDescent="0.25">
      <c r="A22" s="13">
        <v>18</v>
      </c>
      <c r="B22" s="13" t="s">
        <v>45</v>
      </c>
      <c r="C22" s="13" t="s">
        <v>40</v>
      </c>
      <c r="D22" s="13" t="s">
        <v>42</v>
      </c>
      <c r="E22" s="13" t="s">
        <v>43</v>
      </c>
      <c r="F22" s="13" t="s">
        <v>10</v>
      </c>
      <c r="G22" s="13">
        <v>138</v>
      </c>
      <c r="H22" s="13">
        <v>52</v>
      </c>
      <c r="I22" s="13">
        <f t="shared" si="3"/>
        <v>190</v>
      </c>
      <c r="J22" s="8">
        <v>5820</v>
      </c>
      <c r="K22" s="8">
        <f t="shared" si="0"/>
        <v>1105800</v>
      </c>
      <c r="L22" s="13">
        <v>120</v>
      </c>
      <c r="M22" s="22"/>
      <c r="N22" s="8">
        <v>4624</v>
      </c>
      <c r="O22" s="8">
        <f t="shared" si="2"/>
        <v>878560</v>
      </c>
      <c r="P22" s="59">
        <v>68876</v>
      </c>
    </row>
    <row r="23" spans="1:15" x14ac:dyDescent="0.25">
      <c r="A23" s="13">
        <v>19</v>
      </c>
      <c r="B23" s="13" t="s">
        <v>46</v>
      </c>
      <c r="C23" s="13" t="s">
        <v>40</v>
      </c>
      <c r="D23" s="13" t="s">
        <v>42</v>
      </c>
      <c r="E23" s="13" t="s">
        <v>43</v>
      </c>
      <c r="F23" s="13" t="s">
        <v>10</v>
      </c>
      <c r="G23" s="13"/>
      <c r="H23" s="13">
        <v>23</v>
      </c>
      <c r="I23" s="13">
        <f t="shared" si="3"/>
        <v>23</v>
      </c>
      <c r="J23" s="8">
        <v>8557</v>
      </c>
      <c r="K23" s="8">
        <f t="shared" si="0"/>
        <v>196811</v>
      </c>
      <c r="L23" s="13">
        <v>120</v>
      </c>
      <c r="M23" s="22"/>
      <c r="N23" s="8">
        <v>4624</v>
      </c>
      <c r="O23" s="8">
        <f t="shared" si="2"/>
        <v>106352</v>
      </c>
      <c r="P23" s="60">
        <v>27414</v>
      </c>
    </row>
    <row r="24" spans="1:15" ht="31.5" x14ac:dyDescent="0.25">
      <c r="A24" s="13">
        <v>20</v>
      </c>
      <c r="B24" s="13" t="s">
        <v>47</v>
      </c>
      <c r="C24" s="2" t="s">
        <v>48</v>
      </c>
      <c r="D24" s="2" t="s">
        <v>49</v>
      </c>
      <c r="E24" s="13" t="s">
        <v>50</v>
      </c>
      <c r="F24" s="13" t="s">
        <v>51</v>
      </c>
      <c r="G24" s="13"/>
      <c r="H24" s="13">
        <v>65</v>
      </c>
      <c r="I24" s="13">
        <f t="shared" si="3"/>
        <v>65</v>
      </c>
      <c r="J24" s="8">
        <v>6603</v>
      </c>
      <c r="K24" s="8">
        <f t="shared" si="0"/>
        <v>429195</v>
      </c>
      <c r="L24" s="13">
        <v>240</v>
      </c>
      <c r="M24" s="22"/>
      <c r="N24" s="8">
        <v>637</v>
      </c>
      <c r="O24" s="8">
        <f t="shared" si="2"/>
        <v>41405</v>
      </c>
      <c r="P24" s="61">
        <v>117458</v>
      </c>
    </row>
    <row r="25" spans="1:15" ht="31.5" x14ac:dyDescent="0.25">
      <c r="A25" s="13">
        <v>21</v>
      </c>
      <c r="B25" s="13" t="s">
        <v>52</v>
      </c>
      <c r="C25" s="13" t="s">
        <v>53</v>
      </c>
      <c r="D25" s="13" t="s">
        <v>54</v>
      </c>
      <c r="E25" s="2" t="s">
        <v>55</v>
      </c>
      <c r="F25" s="13" t="s">
        <v>10</v>
      </c>
      <c r="G25" s="13">
        <v>366</v>
      </c>
      <c r="H25" s="13">
        <v>423</v>
      </c>
      <c r="I25" s="13">
        <f t="shared" si="3"/>
        <v>789</v>
      </c>
      <c r="J25" s="8">
        <v>2456</v>
      </c>
      <c r="K25" s="8">
        <f t="shared" si="0"/>
        <v>1937784</v>
      </c>
      <c r="L25" s="13">
        <v>180</v>
      </c>
      <c r="M25" s="22"/>
      <c r="N25" s="8">
        <v>1304</v>
      </c>
      <c r="O25" s="8">
        <f t="shared" si="2"/>
        <v>1028856</v>
      </c>
      <c r="P25" s="62">
        <v>274887</v>
      </c>
    </row>
    <row r="26" spans="1:15" x14ac:dyDescent="0.25">
      <c r="A26" s="13">
        <v>22</v>
      </c>
      <c r="B26" s="13" t="s">
        <v>56</v>
      </c>
      <c r="C26" s="13" t="s">
        <v>57</v>
      </c>
      <c r="D26" s="13" t="s">
        <v>58</v>
      </c>
      <c r="E26" s="13" t="s">
        <v>39</v>
      </c>
      <c r="F26" s="13" t="s">
        <v>10</v>
      </c>
      <c r="G26" s="13"/>
      <c r="H26" s="13">
        <v>62</v>
      </c>
      <c r="I26" s="13">
        <f t="shared" si="3"/>
        <v>62</v>
      </c>
      <c r="J26" s="8">
        <v>11744</v>
      </c>
      <c r="K26" s="8">
        <f t="shared" si="0"/>
        <v>728128</v>
      </c>
      <c r="L26" s="13">
        <v>180</v>
      </c>
      <c r="M26" s="22"/>
      <c r="N26" s="8">
        <v>5539</v>
      </c>
      <c r="O26" s="8">
        <f t="shared" si="2"/>
        <v>343418</v>
      </c>
      <c r="P26" s="63">
        <v>116536</v>
      </c>
    </row>
    <row r="27" spans="1:15" x14ac:dyDescent="0.25">
      <c r="A27" s="13">
        <v>23</v>
      </c>
      <c r="B27" s="13" t="s">
        <v>59</v>
      </c>
      <c r="C27" s="13" t="s">
        <v>60</v>
      </c>
      <c r="D27" s="13" t="s">
        <v>61</v>
      </c>
      <c r="E27" s="13" t="s">
        <v>62</v>
      </c>
      <c r="F27" s="13" t="s">
        <v>10</v>
      </c>
      <c r="G27" s="13"/>
      <c r="H27" s="13">
        <v>64</v>
      </c>
      <c r="I27" s="13">
        <f t="shared" si="3"/>
        <v>64</v>
      </c>
      <c r="J27" s="8">
        <v>2876</v>
      </c>
      <c r="K27" s="8">
        <f t="shared" si="0"/>
        <v>184064</v>
      </c>
      <c r="L27" s="13">
        <v>100</v>
      </c>
      <c r="M27" s="22"/>
      <c r="N27" s="8">
        <v>195</v>
      </c>
      <c r="O27" s="8">
        <f t="shared" si="2"/>
        <v>12480</v>
      </c>
      <c r="P27" s="64">
        <v>51942</v>
      </c>
    </row>
    <row r="28" spans="1:15" x14ac:dyDescent="0.25">
      <c r="A28" s="13">
        <v>24</v>
      </c>
      <c r="B28" s="13" t="s">
        <v>63</v>
      </c>
      <c r="C28" s="13" t="s">
        <v>60</v>
      </c>
      <c r="D28" s="13" t="s">
        <v>61</v>
      </c>
      <c r="E28" s="13" t="s">
        <v>62</v>
      </c>
      <c r="F28" s="13" t="s">
        <v>10</v>
      </c>
      <c r="G28" s="13"/>
      <c r="H28" s="13">
        <v>64</v>
      </c>
      <c r="I28" s="13">
        <f t="shared" si="3"/>
        <v>64</v>
      </c>
      <c r="J28" s="8">
        <v>2876</v>
      </c>
      <c r="K28" s="8">
        <f t="shared" si="0"/>
        <v>184064</v>
      </c>
      <c r="L28" s="13">
        <v>100</v>
      </c>
      <c r="M28" s="22"/>
      <c r="N28" s="8">
        <v>195</v>
      </c>
      <c r="O28" s="8">
        <f t="shared" si="2"/>
        <v>12480</v>
      </c>
      <c r="P28" s="65">
        <v>51942</v>
      </c>
    </row>
    <row r="29" spans="1:15" x14ac:dyDescent="0.25">
      <c r="A29" s="13">
        <v>25</v>
      </c>
      <c r="B29" s="5" t="s">
        <v>263</v>
      </c>
      <c r="C29" s="13" t="s">
        <v>65</v>
      </c>
      <c r="D29" s="13"/>
      <c r="E29" s="13" t="s">
        <v>66</v>
      </c>
      <c r="F29" s="13" t="s">
        <v>67</v>
      </c>
      <c r="G29" s="13">
        <v>485</v>
      </c>
      <c r="H29" s="13">
        <v>87</v>
      </c>
      <c r="I29" s="13">
        <f t="shared" si="3"/>
        <v>572</v>
      </c>
      <c r="J29" s="8">
        <v>3707</v>
      </c>
      <c r="K29" s="8">
        <f t="shared" si="0"/>
        <v>2120404</v>
      </c>
      <c r="L29" s="13">
        <v>60</v>
      </c>
      <c r="M29" s="22" t="s">
        <v>264</v>
      </c>
      <c r="N29" s="8">
        <v>2127</v>
      </c>
      <c r="O29" s="8">
        <f t="shared" si="2"/>
        <v>1216644</v>
      </c>
      <c r="P29" s="66">
        <v>273366</v>
      </c>
    </row>
    <row r="30" spans="1:15" ht="31.5" x14ac:dyDescent="0.25">
      <c r="A30" s="13">
        <v>26</v>
      </c>
      <c r="B30" s="13" t="s">
        <v>68</v>
      </c>
      <c r="C30" s="13" t="s">
        <v>69</v>
      </c>
      <c r="D30" s="13" t="s">
        <v>70</v>
      </c>
      <c r="E30" s="2" t="s">
        <v>22</v>
      </c>
      <c r="F30" s="13" t="s">
        <v>10</v>
      </c>
      <c r="G30" s="13"/>
      <c r="H30" s="13">
        <v>125</v>
      </c>
      <c r="I30" s="13">
        <f t="shared" si="3"/>
        <v>125</v>
      </c>
      <c r="J30" s="8">
        <v>3438</v>
      </c>
      <c r="K30" s="8">
        <f t="shared" si="0"/>
        <v>429750</v>
      </c>
      <c r="L30" s="13">
        <v>240</v>
      </c>
      <c r="M30" s="22"/>
      <c r="N30" s="8">
        <v>1569</v>
      </c>
      <c r="O30" s="8">
        <f t="shared" si="2"/>
        <v>196125</v>
      </c>
      <c r="P30" s="67">
        <v>70700</v>
      </c>
    </row>
    <row r="31" spans="1:15" ht="31.5" x14ac:dyDescent="0.25">
      <c r="A31" s="13">
        <v>27</v>
      </c>
      <c r="B31" s="13" t="s">
        <v>71</v>
      </c>
      <c r="C31" s="13" t="s">
        <v>69</v>
      </c>
      <c r="D31" s="13" t="s">
        <v>72</v>
      </c>
      <c r="E31" s="2" t="s">
        <v>22</v>
      </c>
      <c r="F31" s="13" t="s">
        <v>10</v>
      </c>
      <c r="G31" s="13"/>
      <c r="H31" s="13">
        <v>363</v>
      </c>
      <c r="I31" s="13">
        <f t="shared" si="3"/>
        <v>363</v>
      </c>
      <c r="J31" s="8">
        <v>2839</v>
      </c>
      <c r="K31" s="8">
        <f t="shared" si="0"/>
        <v>1030557</v>
      </c>
      <c r="L31" s="13">
        <v>240</v>
      </c>
      <c r="M31" s="22"/>
      <c r="N31" s="8">
        <v>1528</v>
      </c>
      <c r="O31" s="8">
        <f t="shared" si="2"/>
        <v>554664</v>
      </c>
      <c r="P31" s="68">
        <v>143887</v>
      </c>
    </row>
    <row r="32" spans="1:15" x14ac:dyDescent="0.25">
      <c r="A32" s="13">
        <v>28</v>
      </c>
      <c r="B32" s="13" t="s">
        <v>73</v>
      </c>
      <c r="C32" s="13" t="s">
        <v>74</v>
      </c>
      <c r="D32" s="13" t="s">
        <v>75</v>
      </c>
      <c r="E32" s="13" t="s">
        <v>9</v>
      </c>
      <c r="F32" s="13" t="s">
        <v>10</v>
      </c>
      <c r="G32" s="13"/>
      <c r="H32" s="13">
        <v>28</v>
      </c>
      <c r="I32" s="13">
        <f t="shared" si="3"/>
        <v>28</v>
      </c>
      <c r="J32" s="8">
        <v>7581</v>
      </c>
      <c r="K32" s="8">
        <f t="shared" si="0"/>
        <v>212268</v>
      </c>
      <c r="L32" s="13">
        <v>240</v>
      </c>
      <c r="M32" s="22"/>
      <c r="N32" s="8">
        <v>2761</v>
      </c>
      <c r="O32" s="8">
        <f t="shared" si="2"/>
        <v>77308</v>
      </c>
      <c r="P32" s="69">
        <v>40871</v>
      </c>
    </row>
    <row r="33" spans="1:15" x14ac:dyDescent="0.25">
      <c r="A33" s="13">
        <v>29</v>
      </c>
      <c r="B33" s="13" t="s">
        <v>76</v>
      </c>
      <c r="C33" s="13" t="s">
        <v>74</v>
      </c>
      <c r="D33" s="13" t="s">
        <v>75</v>
      </c>
      <c r="E33" s="13" t="s">
        <v>9</v>
      </c>
      <c r="F33" s="13" t="s">
        <v>10</v>
      </c>
      <c r="G33" s="13"/>
      <c r="H33" s="13">
        <v>47</v>
      </c>
      <c r="I33" s="13">
        <f t="shared" si="3"/>
        <v>47</v>
      </c>
      <c r="J33" s="8">
        <v>6063</v>
      </c>
      <c r="K33" s="8">
        <f t="shared" si="0"/>
        <v>284961</v>
      </c>
      <c r="L33" s="13">
        <v>240</v>
      </c>
      <c r="M33" s="22"/>
      <c r="N33" s="8">
        <v>2781</v>
      </c>
      <c r="O33" s="8">
        <f t="shared" si="2"/>
        <v>130707</v>
      </c>
      <c r="P33" s="70">
        <v>46714</v>
      </c>
    </row>
    <row r="34" spans="1:15" x14ac:dyDescent="0.25">
      <c r="A34" s="13">
        <v>30</v>
      </c>
      <c r="B34" s="13" t="s">
        <v>77</v>
      </c>
      <c r="C34" s="13" t="s">
        <v>74</v>
      </c>
      <c r="D34" s="13" t="s">
        <v>75</v>
      </c>
      <c r="E34" s="13" t="s">
        <v>9</v>
      </c>
      <c r="F34" s="13" t="s">
        <v>10</v>
      </c>
      <c r="G34" s="13"/>
      <c r="H34" s="13">
        <v>72</v>
      </c>
      <c r="I34" s="13">
        <f t="shared" si="3"/>
        <v>72</v>
      </c>
      <c r="J34" s="8">
        <v>5279</v>
      </c>
      <c r="K34" s="8">
        <f t="shared" si="0"/>
        <v>380088</v>
      </c>
      <c r="L34" s="13">
        <v>240</v>
      </c>
      <c r="M34" s="22"/>
      <c r="N34" s="8">
        <v>2783</v>
      </c>
      <c r="O34" s="8">
        <f t="shared" si="2"/>
        <v>200376</v>
      </c>
      <c r="P34" s="71">
        <v>54402</v>
      </c>
    </row>
    <row r="35" spans="1:15" ht="31.5" x14ac:dyDescent="0.25">
      <c r="A35" s="13">
        <v>31</v>
      </c>
      <c r="B35" s="13" t="s">
        <v>78</v>
      </c>
      <c r="C35" s="2" t="s">
        <v>79</v>
      </c>
      <c r="D35" s="13" t="s">
        <v>80</v>
      </c>
      <c r="E35" s="13" t="s">
        <v>81</v>
      </c>
      <c r="F35" s="5" t="s">
        <v>10</v>
      </c>
      <c r="G35" s="13">
        <v>119</v>
      </c>
      <c r="H35" s="13">
        <v>19</v>
      </c>
      <c r="I35" s="13">
        <f t="shared" si="3"/>
        <v>138</v>
      </c>
      <c r="J35" s="8">
        <v>261</v>
      </c>
      <c r="K35" s="8">
        <f t="shared" si="0"/>
        <v>36018</v>
      </c>
      <c r="L35" s="13">
        <v>100</v>
      </c>
      <c r="M35" s="22"/>
      <c r="N35" s="8">
        <v>99</v>
      </c>
      <c r="O35" s="8">
        <f t="shared" si="2"/>
        <v>13662</v>
      </c>
      <c r="P35" s="72">
        <v>6765</v>
      </c>
    </row>
    <row r="36" spans="1:15" ht="31.5" x14ac:dyDescent="0.25">
      <c r="A36" s="13">
        <v>32</v>
      </c>
      <c r="B36" s="13" t="s">
        <v>82</v>
      </c>
      <c r="C36" s="2" t="s">
        <v>79</v>
      </c>
      <c r="D36" s="13" t="s">
        <v>83</v>
      </c>
      <c r="E36" s="13" t="s">
        <v>81</v>
      </c>
      <c r="F36" s="13" t="s">
        <v>84</v>
      </c>
      <c r="G36" s="13"/>
      <c r="H36" s="13">
        <v>10</v>
      </c>
      <c r="I36" s="13">
        <f t="shared" si="3"/>
        <v>10</v>
      </c>
      <c r="J36" s="8">
        <v>1810</v>
      </c>
      <c r="K36" s="8">
        <f t="shared" si="0"/>
        <v>18100</v>
      </c>
      <c r="L36" s="13">
        <v>100</v>
      </c>
      <c r="M36" s="22"/>
      <c r="N36" s="8">
        <v>46</v>
      </c>
      <c r="O36" s="8">
        <f t="shared" si="2"/>
        <v>460</v>
      </c>
      <c r="P36" s="73">
        <v>5344</v>
      </c>
    </row>
    <row r="37" spans="1:15" ht="31.5" x14ac:dyDescent="0.25">
      <c r="A37" s="13">
        <v>33</v>
      </c>
      <c r="B37" s="13" t="s">
        <v>85</v>
      </c>
      <c r="C37" s="2" t="s">
        <v>79</v>
      </c>
      <c r="D37" s="13" t="s">
        <v>83</v>
      </c>
      <c r="E37" s="13" t="s">
        <v>81</v>
      </c>
      <c r="F37" s="13" t="s">
        <v>84</v>
      </c>
      <c r="G37" s="13"/>
      <c r="H37" s="13">
        <v>10</v>
      </c>
      <c r="I37" s="13">
        <f t="shared" si="3"/>
        <v>10</v>
      </c>
      <c r="J37" s="8">
        <v>1861</v>
      </c>
      <c r="K37" s="8">
        <f t="shared" si="0"/>
        <v>18610</v>
      </c>
      <c r="L37" s="13">
        <v>100</v>
      </c>
      <c r="M37" s="22"/>
      <c r="N37" s="8">
        <v>97</v>
      </c>
      <c r="O37" s="8">
        <f t="shared" si="2"/>
        <v>970</v>
      </c>
      <c r="P37" s="74">
        <v>5344</v>
      </c>
    </row>
    <row r="38" spans="1:15" ht="31.5" x14ac:dyDescent="0.25">
      <c r="A38" s="13">
        <v>34</v>
      </c>
      <c r="B38" s="13" t="s">
        <v>86</v>
      </c>
      <c r="C38" s="2" t="s">
        <v>79</v>
      </c>
      <c r="D38" s="13" t="s">
        <v>83</v>
      </c>
      <c r="E38" s="13" t="s">
        <v>81</v>
      </c>
      <c r="F38" s="13" t="s">
        <v>84</v>
      </c>
      <c r="G38" s="13">
        <v>567</v>
      </c>
      <c r="H38" s="13">
        <v>200</v>
      </c>
      <c r="I38" s="13">
        <f t="shared" si="3"/>
        <v>767</v>
      </c>
      <c r="J38" s="8">
        <v>105</v>
      </c>
      <c r="K38" s="8">
        <f t="shared" si="0"/>
        <v>80535</v>
      </c>
      <c r="L38" s="13">
        <v>100</v>
      </c>
      <c r="M38" s="22"/>
      <c r="N38" s="8">
        <v>46</v>
      </c>
      <c r="O38" s="8">
        <f t="shared" si="2"/>
        <v>35282</v>
      </c>
      <c r="P38" s="75">
        <v>13749</v>
      </c>
    </row>
    <row r="39" spans="1:15" ht="31.5" x14ac:dyDescent="0.25">
      <c r="A39" s="13">
        <v>35</v>
      </c>
      <c r="B39" s="13" t="s">
        <v>87</v>
      </c>
      <c r="C39" s="2" t="s">
        <v>79</v>
      </c>
      <c r="D39" s="13" t="s">
        <v>83</v>
      </c>
      <c r="E39" s="13" t="s">
        <v>81</v>
      </c>
      <c r="F39" s="13" t="s">
        <v>84</v>
      </c>
      <c r="G39" s="13"/>
      <c r="H39" s="13">
        <v>24</v>
      </c>
      <c r="I39" s="13">
        <f t="shared" si="3"/>
        <v>24</v>
      </c>
      <c r="J39" s="8">
        <v>853</v>
      </c>
      <c r="K39" s="8">
        <f t="shared" si="0"/>
        <v>20472</v>
      </c>
      <c r="L39" s="13">
        <v>100</v>
      </c>
      <c r="M39" s="22"/>
      <c r="N39" s="8">
        <v>97</v>
      </c>
      <c r="O39" s="8">
        <f t="shared" si="2"/>
        <v>2328</v>
      </c>
      <c r="P39" s="76">
        <v>5499</v>
      </c>
    </row>
    <row r="40" spans="1:15" ht="31.5" x14ac:dyDescent="0.25">
      <c r="A40" s="13">
        <v>36</v>
      </c>
      <c r="B40" s="13" t="s">
        <v>88</v>
      </c>
      <c r="C40" s="2" t="s">
        <v>79</v>
      </c>
      <c r="D40" s="13" t="s">
        <v>83</v>
      </c>
      <c r="E40" s="13" t="s">
        <v>81</v>
      </c>
      <c r="F40" s="13" t="s">
        <v>84</v>
      </c>
      <c r="G40" s="13"/>
      <c r="H40" s="13">
        <v>24</v>
      </c>
      <c r="I40" s="13">
        <f t="shared" si="3"/>
        <v>24</v>
      </c>
      <c r="J40" s="8">
        <v>853</v>
      </c>
      <c r="K40" s="8">
        <f t="shared" si="0"/>
        <v>20472</v>
      </c>
      <c r="L40" s="13">
        <v>100</v>
      </c>
      <c r="M40" s="22"/>
      <c r="N40" s="8">
        <v>97</v>
      </c>
      <c r="O40" s="8">
        <f t="shared" si="2"/>
        <v>2328</v>
      </c>
      <c r="P40" s="77">
        <v>5499</v>
      </c>
    </row>
    <row r="41" spans="1:15" ht="31.5" x14ac:dyDescent="0.25">
      <c r="A41" s="13">
        <v>37</v>
      </c>
      <c r="B41" s="13" t="s">
        <v>89</v>
      </c>
      <c r="C41" s="2" t="s">
        <v>79</v>
      </c>
      <c r="D41" s="13" t="s">
        <v>83</v>
      </c>
      <c r="E41" s="13" t="s">
        <v>81</v>
      </c>
      <c r="F41" s="13" t="s">
        <v>84</v>
      </c>
      <c r="G41" s="13"/>
      <c r="H41" s="13">
        <v>24</v>
      </c>
      <c r="I41" s="13">
        <f t="shared" si="3"/>
        <v>24</v>
      </c>
      <c r="J41" s="8">
        <v>853</v>
      </c>
      <c r="K41" s="8">
        <f t="shared" si="0"/>
        <v>20472</v>
      </c>
      <c r="L41" s="13">
        <v>100</v>
      </c>
      <c r="M41" s="22"/>
      <c r="N41" s="8">
        <v>97</v>
      </c>
      <c r="O41" s="8">
        <f t="shared" si="2"/>
        <v>2328</v>
      </c>
      <c r="P41" s="78">
        <v>5499</v>
      </c>
    </row>
    <row r="42" spans="1:15" ht="31.5" x14ac:dyDescent="0.25">
      <c r="A42" s="13">
        <v>38</v>
      </c>
      <c r="B42" s="13" t="s">
        <v>90</v>
      </c>
      <c r="C42" s="2" t="s">
        <v>79</v>
      </c>
      <c r="D42" s="13" t="s">
        <v>83</v>
      </c>
      <c r="E42" s="13" t="s">
        <v>81</v>
      </c>
      <c r="F42" s="13" t="s">
        <v>84</v>
      </c>
      <c r="G42" s="13"/>
      <c r="H42" s="13">
        <v>24</v>
      </c>
      <c r="I42" s="13">
        <f t="shared" si="3"/>
        <v>24</v>
      </c>
      <c r="J42" s="8">
        <v>853</v>
      </c>
      <c r="K42" s="8">
        <f t="shared" si="0"/>
        <v>20472</v>
      </c>
      <c r="L42" s="13">
        <v>100</v>
      </c>
      <c r="M42" s="22"/>
      <c r="N42" s="8">
        <v>97</v>
      </c>
      <c r="O42" s="8">
        <f t="shared" si="2"/>
        <v>2328</v>
      </c>
      <c r="P42" s="79">
        <v>5499</v>
      </c>
    </row>
    <row r="43" spans="1:15" ht="31.5" x14ac:dyDescent="0.25">
      <c r="A43" s="13">
        <v>39</v>
      </c>
      <c r="B43" s="13" t="s">
        <v>91</v>
      </c>
      <c r="C43" s="2" t="s">
        <v>79</v>
      </c>
      <c r="D43" s="13" t="s">
        <v>83</v>
      </c>
      <c r="E43" s="13" t="s">
        <v>81</v>
      </c>
      <c r="F43" s="13" t="s">
        <v>84</v>
      </c>
      <c r="G43" s="13"/>
      <c r="H43" s="13">
        <v>24</v>
      </c>
      <c r="I43" s="13">
        <f t="shared" si="3"/>
        <v>24</v>
      </c>
      <c r="J43" s="8">
        <v>853</v>
      </c>
      <c r="K43" s="8">
        <f t="shared" si="0"/>
        <v>20472</v>
      </c>
      <c r="L43" s="13">
        <v>100</v>
      </c>
      <c r="M43" s="22"/>
      <c r="N43" s="8">
        <v>97</v>
      </c>
      <c r="O43" s="8">
        <f t="shared" si="2"/>
        <v>2328</v>
      </c>
      <c r="P43" s="80">
        <v>5499</v>
      </c>
    </row>
    <row r="44" spans="1:15" ht="31.5" x14ac:dyDescent="0.25">
      <c r="A44" s="13">
        <v>40</v>
      </c>
      <c r="B44" s="13" t="s">
        <v>92</v>
      </c>
      <c r="C44" s="2" t="s">
        <v>79</v>
      </c>
      <c r="D44" s="13" t="s">
        <v>83</v>
      </c>
      <c r="E44" s="13" t="s">
        <v>81</v>
      </c>
      <c r="F44" s="13" t="s">
        <v>84</v>
      </c>
      <c r="G44" s="13"/>
      <c r="H44" s="13">
        <v>826</v>
      </c>
      <c r="I44" s="13">
        <f t="shared" si="3"/>
        <v>826</v>
      </c>
      <c r="J44" s="8">
        <v>88</v>
      </c>
      <c r="K44" s="8">
        <f t="shared" si="0"/>
        <v>72688</v>
      </c>
      <c r="L44" s="13">
        <v>100</v>
      </c>
      <c r="M44" s="22"/>
      <c r="N44" s="8">
        <v>30</v>
      </c>
      <c r="O44" s="8">
        <f t="shared" si="2"/>
        <v>24780</v>
      </c>
      <c r="P44" s="81">
        <v>14404</v>
      </c>
    </row>
    <row r="45" spans="1:15" ht="31.5" x14ac:dyDescent="0.25">
      <c r="A45" s="13">
        <v>41</v>
      </c>
      <c r="B45" s="13" t="s">
        <v>93</v>
      </c>
      <c r="C45" s="2" t="s">
        <v>79</v>
      </c>
      <c r="D45" s="13" t="s">
        <v>83</v>
      </c>
      <c r="E45" s="13" t="s">
        <v>81</v>
      </c>
      <c r="F45" s="13" t="s">
        <v>84</v>
      </c>
      <c r="G45" s="13"/>
      <c r="H45" s="13">
        <v>47</v>
      </c>
      <c r="I45" s="13">
        <f t="shared" si="3"/>
        <v>47</v>
      </c>
      <c r="J45" s="8">
        <v>501</v>
      </c>
      <c r="K45" s="8">
        <f t="shared" si="0"/>
        <v>23547</v>
      </c>
      <c r="L45" s="13">
        <v>100</v>
      </c>
      <c r="M45" s="22"/>
      <c r="N45" s="8">
        <v>97</v>
      </c>
      <c r="O45" s="8">
        <f t="shared" si="2"/>
        <v>4559</v>
      </c>
      <c r="P45" s="82">
        <v>5755</v>
      </c>
    </row>
    <row r="46" spans="1:15" ht="31.5" x14ac:dyDescent="0.25">
      <c r="A46" s="13">
        <v>42</v>
      </c>
      <c r="B46" s="13" t="s">
        <v>94</v>
      </c>
      <c r="C46" s="2" t="s">
        <v>79</v>
      </c>
      <c r="D46" s="13" t="s">
        <v>83</v>
      </c>
      <c r="E46" s="13" t="s">
        <v>81</v>
      </c>
      <c r="F46" s="13" t="s">
        <v>84</v>
      </c>
      <c r="G46" s="13"/>
      <c r="H46" s="13">
        <v>993</v>
      </c>
      <c r="I46" s="13">
        <f t="shared" si="3"/>
        <v>993</v>
      </c>
      <c r="J46" s="8">
        <v>84</v>
      </c>
      <c r="K46" s="8">
        <f t="shared" si="0"/>
        <v>83412</v>
      </c>
      <c r="L46" s="13">
        <v>100</v>
      </c>
      <c r="M46" s="22"/>
      <c r="N46" s="8">
        <v>30</v>
      </c>
      <c r="O46" s="8">
        <f t="shared" si="2"/>
        <v>29790</v>
      </c>
      <c r="P46" s="83">
        <v>16259</v>
      </c>
    </row>
    <row r="47" spans="1:15" ht="31.5" x14ac:dyDescent="0.25">
      <c r="A47" s="13">
        <v>43</v>
      </c>
      <c r="B47" s="13" t="s">
        <v>95</v>
      </c>
      <c r="C47" s="2" t="s">
        <v>79</v>
      </c>
      <c r="D47" s="13" t="s">
        <v>83</v>
      </c>
      <c r="E47" s="13" t="s">
        <v>81</v>
      </c>
      <c r="F47" s="13" t="s">
        <v>84</v>
      </c>
      <c r="G47" s="13">
        <v>567</v>
      </c>
      <c r="H47" s="13">
        <v>90</v>
      </c>
      <c r="I47" s="13">
        <f t="shared" si="3"/>
        <v>657</v>
      </c>
      <c r="J47" s="8">
        <v>109</v>
      </c>
      <c r="K47" s="8">
        <f t="shared" si="0"/>
        <v>71613</v>
      </c>
      <c r="L47" s="13">
        <v>100</v>
      </c>
      <c r="M47" s="22"/>
      <c r="N47" s="8">
        <v>46</v>
      </c>
      <c r="O47" s="8">
        <f t="shared" si="2"/>
        <v>30222</v>
      </c>
      <c r="P47" s="84">
        <v>12528</v>
      </c>
    </row>
    <row r="48" spans="1:15" ht="31.5" x14ac:dyDescent="0.25">
      <c r="A48" s="13">
        <v>44</v>
      </c>
      <c r="B48" s="13" t="s">
        <v>96</v>
      </c>
      <c r="C48" s="2" t="s">
        <v>79</v>
      </c>
      <c r="D48" s="13" t="s">
        <v>83</v>
      </c>
      <c r="E48" s="13" t="s">
        <v>81</v>
      </c>
      <c r="F48" s="13" t="s">
        <v>84</v>
      </c>
      <c r="G48" s="13">
        <v>2949</v>
      </c>
      <c r="H48" s="13">
        <v>1845</v>
      </c>
      <c r="I48" s="13">
        <f t="shared" si="3"/>
        <v>4794</v>
      </c>
      <c r="J48" s="8">
        <v>86</v>
      </c>
      <c r="K48" s="8">
        <f t="shared" si="0"/>
        <v>412284</v>
      </c>
      <c r="L48" s="13">
        <v>100</v>
      </c>
      <c r="M48" s="22"/>
      <c r="N48" s="8">
        <v>46</v>
      </c>
      <c r="O48" s="8">
        <f t="shared" si="2"/>
        <v>220524</v>
      </c>
      <c r="P48" s="85">
        <v>58463</v>
      </c>
    </row>
    <row r="49" spans="1:15" ht="31.5" x14ac:dyDescent="0.25">
      <c r="A49" s="13">
        <v>45</v>
      </c>
      <c r="B49" s="13" t="s">
        <v>97</v>
      </c>
      <c r="C49" s="2" t="s">
        <v>79</v>
      </c>
      <c r="D49" s="13" t="s">
        <v>83</v>
      </c>
      <c r="E49" s="13" t="s">
        <v>81</v>
      </c>
      <c r="F49" s="13" t="s">
        <v>84</v>
      </c>
      <c r="G49" s="13"/>
      <c r="H49" s="13">
        <v>10</v>
      </c>
      <c r="I49" s="13">
        <f t="shared" si="3"/>
        <v>10</v>
      </c>
      <c r="J49" s="8">
        <v>1824</v>
      </c>
      <c r="K49" s="8">
        <f t="shared" si="0"/>
        <v>18240</v>
      </c>
      <c r="L49" s="13">
        <v>100</v>
      </c>
      <c r="M49" s="22"/>
      <c r="N49" s="8">
        <v>60</v>
      </c>
      <c r="O49" s="8">
        <f t="shared" si="2"/>
        <v>600</v>
      </c>
      <c r="P49" s="86">
        <v>5344</v>
      </c>
    </row>
    <row r="50" spans="1:15" ht="31.5" x14ac:dyDescent="0.25">
      <c r="A50" s="13">
        <v>46</v>
      </c>
      <c r="B50" s="13" t="s">
        <v>98</v>
      </c>
      <c r="C50" s="2" t="s">
        <v>79</v>
      </c>
      <c r="D50" s="13" t="s">
        <v>83</v>
      </c>
      <c r="E50" s="13" t="s">
        <v>81</v>
      </c>
      <c r="F50" s="13" t="s">
        <v>84</v>
      </c>
      <c r="G50" s="13"/>
      <c r="H50" s="13">
        <v>55</v>
      </c>
      <c r="I50" s="13">
        <f t="shared" si="3"/>
        <v>55</v>
      </c>
      <c r="J50" s="8">
        <v>448</v>
      </c>
      <c r="K50" s="8">
        <f t="shared" si="0"/>
        <v>24640</v>
      </c>
      <c r="L50" s="13">
        <v>100</v>
      </c>
      <c r="M50" s="22"/>
      <c r="N50" s="8">
        <v>97</v>
      </c>
      <c r="O50" s="8">
        <f t="shared" si="2"/>
        <v>5335</v>
      </c>
      <c r="P50" s="87">
        <v>5844</v>
      </c>
    </row>
    <row r="51" spans="1:15" ht="31.5" x14ac:dyDescent="0.25">
      <c r="A51" s="13">
        <v>47</v>
      </c>
      <c r="B51" s="13" t="s">
        <v>99</v>
      </c>
      <c r="C51" s="2" t="s">
        <v>79</v>
      </c>
      <c r="D51" s="13" t="s">
        <v>83</v>
      </c>
      <c r="E51" s="13" t="s">
        <v>81</v>
      </c>
      <c r="F51" s="13" t="s">
        <v>84</v>
      </c>
      <c r="G51" s="13"/>
      <c r="H51" s="13">
        <v>104</v>
      </c>
      <c r="I51" s="13">
        <f t="shared" ref="I51:I109" si="4">G51+H51</f>
        <v>104</v>
      </c>
      <c r="J51" s="8">
        <v>249</v>
      </c>
      <c r="K51" s="8">
        <f t="shared" si="0"/>
        <v>25896</v>
      </c>
      <c r="L51" s="13">
        <v>100</v>
      </c>
      <c r="M51" s="22"/>
      <c r="N51" s="8">
        <v>46</v>
      </c>
      <c r="O51" s="8">
        <f t="shared" si="2"/>
        <v>4784</v>
      </c>
      <c r="P51" s="88">
        <v>6388</v>
      </c>
    </row>
    <row r="52" spans="1:15" ht="31.5" x14ac:dyDescent="0.25">
      <c r="A52" s="13">
        <v>48</v>
      </c>
      <c r="B52" s="13" t="s">
        <v>101</v>
      </c>
      <c r="C52" s="2" t="s">
        <v>79</v>
      </c>
      <c r="D52" s="13" t="s">
        <v>83</v>
      </c>
      <c r="E52" s="13" t="s">
        <v>81</v>
      </c>
      <c r="F52" s="13" t="s">
        <v>84</v>
      </c>
      <c r="G52" s="13"/>
      <c r="H52" s="13">
        <v>152</v>
      </c>
      <c r="I52" s="13">
        <f t="shared" si="4"/>
        <v>152</v>
      </c>
      <c r="J52" s="8">
        <v>196</v>
      </c>
      <c r="K52" s="8">
        <f t="shared" si="0"/>
        <v>29792</v>
      </c>
      <c r="L52" s="13">
        <v>100</v>
      </c>
      <c r="M52" s="22"/>
      <c r="N52" s="8">
        <v>46</v>
      </c>
      <c r="O52" s="8">
        <f t="shared" si="2"/>
        <v>6992</v>
      </c>
      <c r="P52" s="89">
        <v>6921</v>
      </c>
    </row>
    <row r="53" spans="1:15" ht="31.5" x14ac:dyDescent="0.25">
      <c r="A53" s="13">
        <v>49</v>
      </c>
      <c r="B53" s="13" t="s">
        <v>102</v>
      </c>
      <c r="C53" s="2" t="s">
        <v>79</v>
      </c>
      <c r="D53" s="13" t="s">
        <v>83</v>
      </c>
      <c r="E53" s="13" t="s">
        <v>81</v>
      </c>
      <c r="F53" s="13" t="s">
        <v>84</v>
      </c>
      <c r="G53" s="13"/>
      <c r="H53" s="13">
        <v>62</v>
      </c>
      <c r="I53" s="13">
        <f t="shared" si="4"/>
        <v>62</v>
      </c>
      <c r="J53" s="8">
        <v>361</v>
      </c>
      <c r="K53" s="8">
        <f t="shared" si="0"/>
        <v>22382</v>
      </c>
      <c r="L53" s="13">
        <v>100</v>
      </c>
      <c r="M53" s="22"/>
      <c r="N53" s="8">
        <v>46</v>
      </c>
      <c r="O53" s="8">
        <f t="shared" si="2"/>
        <v>2852</v>
      </c>
      <c r="P53" s="90">
        <v>5921</v>
      </c>
    </row>
    <row r="54" spans="1:15" ht="31.5" x14ac:dyDescent="0.25">
      <c r="A54" s="13">
        <v>50</v>
      </c>
      <c r="B54" s="13" t="s">
        <v>103</v>
      </c>
      <c r="C54" s="2" t="s">
        <v>79</v>
      </c>
      <c r="D54" s="13" t="s">
        <v>83</v>
      </c>
      <c r="E54" s="13" t="s">
        <v>81</v>
      </c>
      <c r="F54" s="13" t="s">
        <v>84</v>
      </c>
      <c r="G54" s="13">
        <v>454</v>
      </c>
      <c r="H54" s="13">
        <v>72</v>
      </c>
      <c r="I54" s="13">
        <f t="shared" si="4"/>
        <v>526</v>
      </c>
      <c r="J54" s="8">
        <v>115</v>
      </c>
      <c r="K54" s="8">
        <f t="shared" ref="K54:K109" si="5">I54*J54</f>
        <v>60490</v>
      </c>
      <c r="L54" s="13">
        <v>100</v>
      </c>
      <c r="M54" s="22"/>
      <c r="N54" s="8">
        <v>46</v>
      </c>
      <c r="O54" s="8">
        <f t="shared" si="2"/>
        <v>24196</v>
      </c>
      <c r="P54" s="91">
        <v>11073</v>
      </c>
    </row>
    <row r="55" spans="1:15" ht="31.5" x14ac:dyDescent="0.25">
      <c r="A55" s="13">
        <v>51</v>
      </c>
      <c r="B55" s="13" t="s">
        <v>104</v>
      </c>
      <c r="C55" s="2" t="s">
        <v>79</v>
      </c>
      <c r="D55" s="13" t="s">
        <v>83</v>
      </c>
      <c r="E55" s="13" t="s">
        <v>81</v>
      </c>
      <c r="F55" s="13" t="s">
        <v>84</v>
      </c>
      <c r="G55" s="13"/>
      <c r="H55" s="13">
        <v>259</v>
      </c>
      <c r="I55" s="13">
        <f t="shared" si="4"/>
        <v>259</v>
      </c>
      <c r="J55" s="8">
        <v>126</v>
      </c>
      <c r="K55" s="8">
        <f t="shared" si="5"/>
        <v>32634</v>
      </c>
      <c r="L55" s="13">
        <v>100</v>
      </c>
      <c r="M55" s="22"/>
      <c r="N55" s="8">
        <v>23</v>
      </c>
      <c r="O55" s="8">
        <f t="shared" si="2"/>
        <v>5957</v>
      </c>
      <c r="P55" s="92">
        <v>8109</v>
      </c>
    </row>
    <row r="56" spans="1:15" ht="31.5" x14ac:dyDescent="0.25">
      <c r="A56" s="13">
        <v>52</v>
      </c>
      <c r="B56" s="13" t="s">
        <v>105</v>
      </c>
      <c r="C56" s="2" t="s">
        <v>79</v>
      </c>
      <c r="D56" s="13" t="s">
        <v>83</v>
      </c>
      <c r="E56" s="13" t="s">
        <v>81</v>
      </c>
      <c r="F56" s="13" t="s">
        <v>84</v>
      </c>
      <c r="G56" s="13"/>
      <c r="H56" s="13">
        <v>284</v>
      </c>
      <c r="I56" s="13">
        <f t="shared" si="4"/>
        <v>284</v>
      </c>
      <c r="J56" s="8">
        <v>120</v>
      </c>
      <c r="K56" s="8">
        <f t="shared" si="5"/>
        <v>34080</v>
      </c>
      <c r="L56" s="13">
        <v>100</v>
      </c>
      <c r="M56" s="22"/>
      <c r="N56" s="8">
        <v>23</v>
      </c>
      <c r="O56" s="8">
        <f t="shared" si="2"/>
        <v>6532</v>
      </c>
      <c r="P56" s="93">
        <v>8386</v>
      </c>
    </row>
    <row r="57" spans="1:15" ht="31.5" x14ac:dyDescent="0.25">
      <c r="A57" s="13">
        <v>53</v>
      </c>
      <c r="B57" s="13" t="s">
        <v>106</v>
      </c>
      <c r="C57" s="2" t="s">
        <v>79</v>
      </c>
      <c r="D57" s="13" t="s">
        <v>83</v>
      </c>
      <c r="E57" s="13" t="s">
        <v>81</v>
      </c>
      <c r="F57" s="13" t="s">
        <v>84</v>
      </c>
      <c r="G57" s="13"/>
      <c r="H57" s="13">
        <v>326</v>
      </c>
      <c r="I57" s="13">
        <f t="shared" si="4"/>
        <v>326</v>
      </c>
      <c r="J57" s="8">
        <v>113</v>
      </c>
      <c r="K57" s="8">
        <f t="shared" si="5"/>
        <v>36838</v>
      </c>
      <c r="L57" s="13">
        <v>100</v>
      </c>
      <c r="M57" s="22"/>
      <c r="N57" s="8">
        <v>23</v>
      </c>
      <c r="O57" s="8">
        <f t="shared" si="2"/>
        <v>7498</v>
      </c>
      <c r="P57" s="94">
        <v>8853</v>
      </c>
    </row>
    <row r="58" spans="1:15" ht="31.5" x14ac:dyDescent="0.25">
      <c r="A58" s="13">
        <v>54</v>
      </c>
      <c r="B58" s="13" t="s">
        <v>107</v>
      </c>
      <c r="C58" s="2" t="s">
        <v>79</v>
      </c>
      <c r="D58" s="13" t="s">
        <v>83</v>
      </c>
      <c r="E58" s="13" t="s">
        <v>81</v>
      </c>
      <c r="F58" s="13" t="s">
        <v>84</v>
      </c>
      <c r="G58" s="13"/>
      <c r="H58" s="13">
        <v>51</v>
      </c>
      <c r="I58" s="13">
        <f t="shared" si="4"/>
        <v>51</v>
      </c>
      <c r="J58" s="8">
        <v>421</v>
      </c>
      <c r="K58" s="8">
        <f t="shared" si="5"/>
        <v>21471</v>
      </c>
      <c r="L58" s="13">
        <v>100</v>
      </c>
      <c r="M58" s="22"/>
      <c r="N58" s="8">
        <v>46</v>
      </c>
      <c r="O58" s="8">
        <f t="shared" si="2"/>
        <v>2346</v>
      </c>
      <c r="P58" s="95">
        <v>5799</v>
      </c>
    </row>
    <row r="59" spans="1:15" ht="31.5" x14ac:dyDescent="0.25">
      <c r="A59" s="13">
        <v>55</v>
      </c>
      <c r="B59" s="13" t="s">
        <v>108</v>
      </c>
      <c r="C59" s="2" t="s">
        <v>79</v>
      </c>
      <c r="D59" s="13" t="s">
        <v>83</v>
      </c>
      <c r="E59" s="13" t="s">
        <v>81</v>
      </c>
      <c r="F59" s="13" t="s">
        <v>84</v>
      </c>
      <c r="G59" s="13"/>
      <c r="H59" s="13">
        <v>63</v>
      </c>
      <c r="I59" s="13">
        <f t="shared" si="4"/>
        <v>63</v>
      </c>
      <c r="J59" s="8">
        <v>357</v>
      </c>
      <c r="K59" s="8">
        <f t="shared" si="5"/>
        <v>22491</v>
      </c>
      <c r="L59" s="13">
        <v>100</v>
      </c>
      <c r="M59" s="22"/>
      <c r="N59" s="8">
        <v>46</v>
      </c>
      <c r="O59" s="8">
        <f t="shared" si="2"/>
        <v>2898</v>
      </c>
      <c r="P59" s="96">
        <v>5932</v>
      </c>
    </row>
    <row r="60" spans="1:15" ht="31.5" x14ac:dyDescent="0.25">
      <c r="A60" s="13">
        <v>56</v>
      </c>
      <c r="B60" s="13" t="s">
        <v>109</v>
      </c>
      <c r="C60" s="2" t="s">
        <v>79</v>
      </c>
      <c r="D60" s="13" t="s">
        <v>83</v>
      </c>
      <c r="E60" s="13" t="s">
        <v>81</v>
      </c>
      <c r="F60" s="13" t="s">
        <v>84</v>
      </c>
      <c r="G60" s="13"/>
      <c r="H60" s="13">
        <v>180</v>
      </c>
      <c r="I60" s="13">
        <f t="shared" si="4"/>
        <v>180</v>
      </c>
      <c r="J60" s="8">
        <v>179</v>
      </c>
      <c r="K60" s="8">
        <f t="shared" si="5"/>
        <v>32220</v>
      </c>
      <c r="L60" s="13">
        <v>100</v>
      </c>
      <c r="M60" s="22"/>
      <c r="N60" s="8">
        <v>46</v>
      </c>
      <c r="O60" s="8">
        <f t="shared" si="2"/>
        <v>8280</v>
      </c>
      <c r="P60" s="97">
        <v>7232</v>
      </c>
    </row>
    <row r="61" spans="1:15" ht="31.5" x14ac:dyDescent="0.25">
      <c r="A61" s="13">
        <v>57</v>
      </c>
      <c r="B61" s="13" t="s">
        <v>110</v>
      </c>
      <c r="C61" s="2" t="s">
        <v>79</v>
      </c>
      <c r="D61" s="13" t="s">
        <v>83</v>
      </c>
      <c r="E61" s="13" t="s">
        <v>81</v>
      </c>
      <c r="F61" s="13" t="s">
        <v>84</v>
      </c>
      <c r="G61" s="13"/>
      <c r="H61" s="13">
        <v>51</v>
      </c>
      <c r="I61" s="13">
        <f t="shared" si="4"/>
        <v>51</v>
      </c>
      <c r="J61" s="8">
        <v>421</v>
      </c>
      <c r="K61" s="8">
        <f t="shared" si="5"/>
        <v>21471</v>
      </c>
      <c r="L61" s="13">
        <v>100</v>
      </c>
      <c r="M61" s="22"/>
      <c r="N61" s="8">
        <v>46</v>
      </c>
      <c r="O61" s="8">
        <f t="shared" si="2"/>
        <v>2346</v>
      </c>
      <c r="P61" s="98">
        <v>5799</v>
      </c>
    </row>
    <row r="62" spans="1:15" ht="31.5" x14ac:dyDescent="0.25">
      <c r="A62" s="13">
        <v>58</v>
      </c>
      <c r="B62" s="13" t="s">
        <v>111</v>
      </c>
      <c r="C62" s="2" t="s">
        <v>79</v>
      </c>
      <c r="D62" s="13" t="s">
        <v>83</v>
      </c>
      <c r="E62" s="13" t="s">
        <v>81</v>
      </c>
      <c r="F62" s="13" t="s">
        <v>84</v>
      </c>
      <c r="G62" s="13"/>
      <c r="H62" s="13">
        <v>19</v>
      </c>
      <c r="I62" s="13">
        <f t="shared" si="4"/>
        <v>19</v>
      </c>
      <c r="J62" s="8">
        <v>992</v>
      </c>
      <c r="K62" s="8">
        <f t="shared" si="5"/>
        <v>18848</v>
      </c>
      <c r="L62" s="13">
        <v>100</v>
      </c>
      <c r="M62" s="22"/>
      <c r="N62" s="8">
        <v>46</v>
      </c>
      <c r="O62" s="8">
        <f t="shared" si="2"/>
        <v>874</v>
      </c>
      <c r="P62" s="99">
        <v>5444</v>
      </c>
    </row>
    <row r="63" spans="1:15" ht="31.5" x14ac:dyDescent="0.25">
      <c r="A63" s="13">
        <v>59</v>
      </c>
      <c r="B63" s="13" t="s">
        <v>112</v>
      </c>
      <c r="C63" s="2" t="s">
        <v>79</v>
      </c>
      <c r="D63" s="13" t="s">
        <v>83</v>
      </c>
      <c r="E63" s="13" t="s">
        <v>81</v>
      </c>
      <c r="F63" s="13" t="s">
        <v>84</v>
      </c>
      <c r="G63" s="13"/>
      <c r="H63" s="13">
        <v>111</v>
      </c>
      <c r="I63" s="13">
        <f t="shared" si="4"/>
        <v>111</v>
      </c>
      <c r="J63" s="8">
        <v>238</v>
      </c>
      <c r="K63" s="8">
        <f t="shared" si="5"/>
        <v>26418</v>
      </c>
      <c r="L63" s="13">
        <v>100</v>
      </c>
      <c r="M63" s="22"/>
      <c r="N63" s="8">
        <v>46</v>
      </c>
      <c r="O63" s="8">
        <f t="shared" si="2"/>
        <v>5106</v>
      </c>
      <c r="P63" s="100">
        <v>6465</v>
      </c>
    </row>
    <row r="64" spans="1:15" ht="31.5" x14ac:dyDescent="0.25">
      <c r="A64" s="13">
        <v>60</v>
      </c>
      <c r="B64" s="13" t="s">
        <v>113</v>
      </c>
      <c r="C64" s="2" t="s">
        <v>79</v>
      </c>
      <c r="D64" s="13" t="s">
        <v>83</v>
      </c>
      <c r="E64" s="13" t="s">
        <v>81</v>
      </c>
      <c r="F64" s="13" t="s">
        <v>84</v>
      </c>
      <c r="G64" s="13"/>
      <c r="H64" s="13">
        <v>952</v>
      </c>
      <c r="I64" s="13">
        <f t="shared" si="4"/>
        <v>952</v>
      </c>
      <c r="J64" s="8">
        <v>85</v>
      </c>
      <c r="K64" s="8">
        <f t="shared" si="5"/>
        <v>80920</v>
      </c>
      <c r="L64" s="13">
        <v>100</v>
      </c>
      <c r="M64" s="22"/>
      <c r="N64" s="8">
        <v>30</v>
      </c>
      <c r="O64" s="8">
        <f t="shared" si="2"/>
        <v>28560</v>
      </c>
      <c r="P64" s="101">
        <v>15803</v>
      </c>
    </row>
    <row r="65" spans="1:15" ht="31.5" x14ac:dyDescent="0.25">
      <c r="A65" s="13">
        <v>61</v>
      </c>
      <c r="B65" s="13" t="s">
        <v>114</v>
      </c>
      <c r="C65" s="2" t="s">
        <v>79</v>
      </c>
      <c r="D65" s="13" t="s">
        <v>83</v>
      </c>
      <c r="E65" s="13" t="s">
        <v>81</v>
      </c>
      <c r="F65" s="13" t="s">
        <v>84</v>
      </c>
      <c r="G65" s="13"/>
      <c r="H65" s="13">
        <v>183</v>
      </c>
      <c r="I65" s="13">
        <f t="shared" si="4"/>
        <v>183</v>
      </c>
      <c r="J65" s="8">
        <v>191</v>
      </c>
      <c r="K65" s="8">
        <f t="shared" si="5"/>
        <v>34953</v>
      </c>
      <c r="L65" s="13">
        <v>100</v>
      </c>
      <c r="M65" s="22"/>
      <c r="N65" s="8">
        <v>60</v>
      </c>
      <c r="O65" s="8">
        <f t="shared" si="2"/>
        <v>10980</v>
      </c>
      <c r="P65" s="102">
        <v>7265</v>
      </c>
    </row>
    <row r="66" spans="1:15" ht="31.5" x14ac:dyDescent="0.25">
      <c r="A66" s="13">
        <v>62</v>
      </c>
      <c r="B66" s="13" t="s">
        <v>115</v>
      </c>
      <c r="C66" s="2" t="s">
        <v>79</v>
      </c>
      <c r="D66" s="13" t="s">
        <v>83</v>
      </c>
      <c r="E66" s="13" t="s">
        <v>81</v>
      </c>
      <c r="F66" s="13" t="s">
        <v>84</v>
      </c>
      <c r="G66" s="13"/>
      <c r="H66" s="13">
        <v>76</v>
      </c>
      <c r="I66" s="13">
        <f t="shared" si="4"/>
        <v>76</v>
      </c>
      <c r="J66" s="8">
        <v>324</v>
      </c>
      <c r="K66" s="8">
        <f t="shared" si="5"/>
        <v>24624</v>
      </c>
      <c r="L66" s="13">
        <v>100</v>
      </c>
      <c r="M66" s="22"/>
      <c r="N66" s="8">
        <v>60</v>
      </c>
      <c r="O66" s="8">
        <f t="shared" si="2"/>
        <v>4560</v>
      </c>
      <c r="P66" s="103">
        <v>6077</v>
      </c>
    </row>
    <row r="67" spans="1:15" ht="31.5" x14ac:dyDescent="0.25">
      <c r="A67" s="13">
        <v>63</v>
      </c>
      <c r="B67" s="13" t="s">
        <v>116</v>
      </c>
      <c r="C67" s="2" t="s">
        <v>79</v>
      </c>
      <c r="D67" s="13" t="s">
        <v>83</v>
      </c>
      <c r="E67" s="13" t="s">
        <v>81</v>
      </c>
      <c r="F67" s="13" t="s">
        <v>84</v>
      </c>
      <c r="G67" s="13"/>
      <c r="H67" s="13">
        <v>86</v>
      </c>
      <c r="I67" s="13">
        <f t="shared" si="4"/>
        <v>86</v>
      </c>
      <c r="J67" s="8">
        <v>297</v>
      </c>
      <c r="K67" s="8">
        <f t="shared" si="5"/>
        <v>25542</v>
      </c>
      <c r="L67" s="13">
        <v>100</v>
      </c>
      <c r="M67" s="22"/>
      <c r="N67" s="8">
        <v>60</v>
      </c>
      <c r="O67" s="8">
        <f t="shared" si="2"/>
        <v>5160</v>
      </c>
      <c r="P67" s="104">
        <v>6188</v>
      </c>
    </row>
    <row r="68" spans="1:15" ht="31.5" x14ac:dyDescent="0.25">
      <c r="A68" s="13">
        <v>64</v>
      </c>
      <c r="B68" s="13" t="s">
        <v>117</v>
      </c>
      <c r="C68" s="2" t="s">
        <v>79</v>
      </c>
      <c r="D68" s="13" t="s">
        <v>83</v>
      </c>
      <c r="E68" s="13" t="s">
        <v>81</v>
      </c>
      <c r="F68" s="13" t="s">
        <v>84</v>
      </c>
      <c r="G68" s="13"/>
      <c r="H68" s="13">
        <v>120</v>
      </c>
      <c r="I68" s="13">
        <f t="shared" si="4"/>
        <v>120</v>
      </c>
      <c r="J68" s="8">
        <v>241</v>
      </c>
      <c r="K68" s="8">
        <f t="shared" si="5"/>
        <v>28920</v>
      </c>
      <c r="L68" s="13">
        <v>100</v>
      </c>
      <c r="M68" s="22"/>
      <c r="N68" s="8">
        <v>60</v>
      </c>
      <c r="O68" s="8">
        <f t="shared" si="2"/>
        <v>7200</v>
      </c>
      <c r="P68" s="105">
        <v>6565</v>
      </c>
    </row>
    <row r="69" spans="1:15" ht="31.5" x14ac:dyDescent="0.25">
      <c r="A69" s="13">
        <v>65</v>
      </c>
      <c r="B69" s="13" t="s">
        <v>118</v>
      </c>
      <c r="C69" s="2" t="s">
        <v>79</v>
      </c>
      <c r="D69" s="13" t="s">
        <v>83</v>
      </c>
      <c r="E69" s="13" t="s">
        <v>81</v>
      </c>
      <c r="F69" s="13" t="s">
        <v>84</v>
      </c>
      <c r="G69" s="13"/>
      <c r="H69" s="13">
        <v>536</v>
      </c>
      <c r="I69" s="13">
        <f t="shared" si="4"/>
        <v>536</v>
      </c>
      <c r="J69" s="8">
        <v>99</v>
      </c>
      <c r="K69" s="8">
        <f t="shared" si="5"/>
        <v>53064</v>
      </c>
      <c r="L69" s="13">
        <v>100</v>
      </c>
      <c r="M69" s="22"/>
      <c r="N69" s="8">
        <v>30</v>
      </c>
      <c r="O69" s="8">
        <f t="shared" si="2"/>
        <v>16080</v>
      </c>
      <c r="P69" s="106">
        <v>11184</v>
      </c>
    </row>
    <row r="70" spans="1:15" ht="31.5" x14ac:dyDescent="0.25">
      <c r="A70" s="13">
        <v>66</v>
      </c>
      <c r="B70" s="13" t="s">
        <v>119</v>
      </c>
      <c r="C70" s="2" t="s">
        <v>79</v>
      </c>
      <c r="D70" s="13" t="s">
        <v>83</v>
      </c>
      <c r="E70" s="13" t="s">
        <v>81</v>
      </c>
      <c r="F70" s="13" t="s">
        <v>84</v>
      </c>
      <c r="G70" s="13"/>
      <c r="H70" s="13">
        <v>101</v>
      </c>
      <c r="I70" s="13">
        <f t="shared" si="4"/>
        <v>101</v>
      </c>
      <c r="J70" s="8">
        <v>268</v>
      </c>
      <c r="K70" s="8">
        <f t="shared" si="5"/>
        <v>27068</v>
      </c>
      <c r="L70" s="13">
        <v>100</v>
      </c>
      <c r="M70" s="22"/>
      <c r="N70" s="8">
        <v>60</v>
      </c>
      <c r="O70" s="8">
        <f t="shared" ref="O70:O133" si="6">I70*N70</f>
        <v>6060</v>
      </c>
      <c r="P70" s="107">
        <v>6354</v>
      </c>
    </row>
    <row r="71" spans="1:15" ht="31.5" x14ac:dyDescent="0.25">
      <c r="A71" s="13">
        <v>67</v>
      </c>
      <c r="B71" s="13" t="s">
        <v>120</v>
      </c>
      <c r="C71" s="2" t="s">
        <v>79</v>
      </c>
      <c r="D71" s="13" t="s">
        <v>83</v>
      </c>
      <c r="E71" s="13" t="s">
        <v>81</v>
      </c>
      <c r="F71" s="13" t="s">
        <v>84</v>
      </c>
      <c r="G71" s="13">
        <v>114</v>
      </c>
      <c r="H71" s="13">
        <v>18</v>
      </c>
      <c r="I71" s="13">
        <f t="shared" si="4"/>
        <v>132</v>
      </c>
      <c r="J71" s="8">
        <v>259</v>
      </c>
      <c r="K71" s="8">
        <f t="shared" si="5"/>
        <v>34188</v>
      </c>
      <c r="L71" s="13">
        <v>100</v>
      </c>
      <c r="M71" s="22"/>
      <c r="N71" s="8">
        <v>92</v>
      </c>
      <c r="O71" s="8">
        <f t="shared" si="6"/>
        <v>12144</v>
      </c>
      <c r="P71" s="108">
        <v>6699</v>
      </c>
    </row>
    <row r="72" spans="1:15" ht="31.5" x14ac:dyDescent="0.25">
      <c r="A72" s="13">
        <v>68</v>
      </c>
      <c r="B72" s="13" t="s">
        <v>121</v>
      </c>
      <c r="C72" s="2" t="s">
        <v>79</v>
      </c>
      <c r="D72" s="13" t="s">
        <v>83</v>
      </c>
      <c r="E72" s="13" t="s">
        <v>81</v>
      </c>
      <c r="F72" s="13" t="s">
        <v>84</v>
      </c>
      <c r="G72" s="13">
        <v>454</v>
      </c>
      <c r="H72" s="13">
        <v>371</v>
      </c>
      <c r="I72" s="13">
        <f t="shared" si="4"/>
        <v>825</v>
      </c>
      <c r="J72" s="8">
        <v>104</v>
      </c>
      <c r="K72" s="8">
        <f t="shared" si="5"/>
        <v>85800</v>
      </c>
      <c r="L72" s="13">
        <v>100</v>
      </c>
      <c r="M72" s="22"/>
      <c r="N72" s="8">
        <v>46</v>
      </c>
      <c r="O72" s="8">
        <f t="shared" si="6"/>
        <v>37950</v>
      </c>
      <c r="P72" s="109">
        <v>14393</v>
      </c>
    </row>
    <row r="73" spans="1:15" ht="31.5" x14ac:dyDescent="0.25">
      <c r="A73" s="13">
        <v>69</v>
      </c>
      <c r="B73" s="13" t="s">
        <v>122</v>
      </c>
      <c r="C73" s="2" t="s">
        <v>79</v>
      </c>
      <c r="D73" s="13" t="s">
        <v>83</v>
      </c>
      <c r="E73" s="13" t="s">
        <v>81</v>
      </c>
      <c r="F73" s="13" t="s">
        <v>84</v>
      </c>
      <c r="G73" s="13"/>
      <c r="H73" s="13">
        <v>101</v>
      </c>
      <c r="I73" s="13">
        <f t="shared" si="4"/>
        <v>101</v>
      </c>
      <c r="J73" s="8">
        <v>273</v>
      </c>
      <c r="K73" s="8">
        <f t="shared" si="5"/>
        <v>27573</v>
      </c>
      <c r="L73" s="13">
        <v>100</v>
      </c>
      <c r="M73" s="22"/>
      <c r="N73" s="8">
        <v>65</v>
      </c>
      <c r="O73" s="8">
        <f t="shared" si="6"/>
        <v>6565</v>
      </c>
      <c r="P73" s="110">
        <v>6354</v>
      </c>
    </row>
    <row r="74" spans="1:15" ht="31.5" x14ac:dyDescent="0.25">
      <c r="A74" s="13">
        <v>70</v>
      </c>
      <c r="B74" s="13" t="s">
        <v>123</v>
      </c>
      <c r="C74" s="2" t="s">
        <v>79</v>
      </c>
      <c r="D74" s="13" t="s">
        <v>83</v>
      </c>
      <c r="E74" s="13" t="s">
        <v>81</v>
      </c>
      <c r="F74" s="13" t="s">
        <v>84</v>
      </c>
      <c r="G74" s="13">
        <v>454</v>
      </c>
      <c r="H74" s="13">
        <v>72</v>
      </c>
      <c r="I74" s="13">
        <f t="shared" si="4"/>
        <v>526</v>
      </c>
      <c r="J74" s="8">
        <v>115</v>
      </c>
      <c r="K74" s="8">
        <f t="shared" si="5"/>
        <v>60490</v>
      </c>
      <c r="L74" s="13">
        <v>100</v>
      </c>
      <c r="M74" s="22"/>
      <c r="N74" s="8">
        <v>46</v>
      </c>
      <c r="O74" s="8">
        <f t="shared" si="6"/>
        <v>24196</v>
      </c>
      <c r="P74" s="111">
        <v>11073</v>
      </c>
    </row>
    <row r="75" spans="1:15" ht="31.5" x14ac:dyDescent="0.25">
      <c r="A75" s="13">
        <v>71</v>
      </c>
      <c r="B75" s="13" t="s">
        <v>124</v>
      </c>
      <c r="C75" s="2" t="s">
        <v>79</v>
      </c>
      <c r="D75" s="13" t="s">
        <v>83</v>
      </c>
      <c r="E75" s="13" t="s">
        <v>81</v>
      </c>
      <c r="F75" s="13" t="s">
        <v>84</v>
      </c>
      <c r="G75" s="13"/>
      <c r="H75" s="13">
        <v>14</v>
      </c>
      <c r="I75" s="13">
        <f t="shared" si="4"/>
        <v>14</v>
      </c>
      <c r="J75" s="8">
        <v>1367</v>
      </c>
      <c r="K75" s="8">
        <f t="shared" si="5"/>
        <v>19138</v>
      </c>
      <c r="L75" s="13">
        <v>100</v>
      </c>
      <c r="M75" s="22"/>
      <c r="N75" s="8">
        <v>97</v>
      </c>
      <c r="O75" s="8">
        <f t="shared" si="6"/>
        <v>1358</v>
      </c>
      <c r="P75" s="112">
        <v>5388</v>
      </c>
    </row>
    <row r="76" spans="1:15" ht="31.5" x14ac:dyDescent="0.25">
      <c r="A76" s="13">
        <v>72</v>
      </c>
      <c r="B76" s="13" t="s">
        <v>125</v>
      </c>
      <c r="C76" s="2" t="s">
        <v>79</v>
      </c>
      <c r="D76" s="13" t="s">
        <v>83</v>
      </c>
      <c r="E76" s="13" t="s">
        <v>81</v>
      </c>
      <c r="F76" s="13" t="s">
        <v>84</v>
      </c>
      <c r="G76" s="13"/>
      <c r="H76" s="13">
        <v>120</v>
      </c>
      <c r="I76" s="13">
        <f t="shared" si="4"/>
        <v>120</v>
      </c>
      <c r="J76" s="8">
        <v>246</v>
      </c>
      <c r="K76" s="8">
        <f t="shared" si="5"/>
        <v>29520</v>
      </c>
      <c r="L76" s="13">
        <v>100</v>
      </c>
      <c r="M76" s="22"/>
      <c r="N76" s="8">
        <v>65</v>
      </c>
      <c r="O76" s="8">
        <f t="shared" si="6"/>
        <v>7800</v>
      </c>
      <c r="P76" s="113">
        <v>6565</v>
      </c>
    </row>
    <row r="77" spans="1:15" ht="31.5" x14ac:dyDescent="0.25">
      <c r="A77" s="13">
        <v>73</v>
      </c>
      <c r="B77" s="13" t="s">
        <v>126</v>
      </c>
      <c r="C77" s="2" t="s">
        <v>79</v>
      </c>
      <c r="D77" s="13" t="s">
        <v>83</v>
      </c>
      <c r="E77" s="13" t="s">
        <v>81</v>
      </c>
      <c r="F77" s="13" t="s">
        <v>84</v>
      </c>
      <c r="G77" s="13">
        <v>114</v>
      </c>
      <c r="H77" s="13">
        <v>18</v>
      </c>
      <c r="I77" s="13">
        <f t="shared" si="4"/>
        <v>132</v>
      </c>
      <c r="J77" s="8">
        <v>259</v>
      </c>
      <c r="K77" s="8">
        <f t="shared" si="5"/>
        <v>34188</v>
      </c>
      <c r="L77" s="13">
        <v>100</v>
      </c>
      <c r="M77" s="22"/>
      <c r="N77" s="8">
        <v>92</v>
      </c>
      <c r="O77" s="8">
        <f t="shared" si="6"/>
        <v>12144</v>
      </c>
      <c r="P77" s="114">
        <v>6699</v>
      </c>
    </row>
    <row r="78" spans="1:15" ht="31.5" x14ac:dyDescent="0.25">
      <c r="A78" s="13">
        <v>74</v>
      </c>
      <c r="B78" s="13" t="s">
        <v>127</v>
      </c>
      <c r="C78" s="2" t="s">
        <v>79</v>
      </c>
      <c r="D78" s="13" t="s">
        <v>83</v>
      </c>
      <c r="E78" s="13" t="s">
        <v>81</v>
      </c>
      <c r="F78" s="13" t="s">
        <v>84</v>
      </c>
      <c r="G78" s="13">
        <v>114</v>
      </c>
      <c r="H78" s="13">
        <v>18</v>
      </c>
      <c r="I78" s="13">
        <f t="shared" si="4"/>
        <v>132</v>
      </c>
      <c r="J78" s="8">
        <v>259</v>
      </c>
      <c r="K78" s="8">
        <f t="shared" si="5"/>
        <v>34188</v>
      </c>
      <c r="L78" s="13">
        <v>100</v>
      </c>
      <c r="M78" s="22"/>
      <c r="N78" s="8">
        <v>92</v>
      </c>
      <c r="O78" s="8">
        <f t="shared" si="6"/>
        <v>12144</v>
      </c>
      <c r="P78" s="115">
        <v>6699</v>
      </c>
    </row>
    <row r="79" spans="1:15" ht="31.5" x14ac:dyDescent="0.25">
      <c r="A79" s="13">
        <v>75</v>
      </c>
      <c r="B79" s="13" t="s">
        <v>128</v>
      </c>
      <c r="C79" s="2" t="s">
        <v>79</v>
      </c>
      <c r="D79" s="13" t="s">
        <v>83</v>
      </c>
      <c r="E79" s="13" t="s">
        <v>81</v>
      </c>
      <c r="F79" s="13" t="s">
        <v>84</v>
      </c>
      <c r="G79" s="13">
        <v>227</v>
      </c>
      <c r="H79" s="13">
        <v>36</v>
      </c>
      <c r="I79" s="13">
        <f t="shared" si="4"/>
        <v>263</v>
      </c>
      <c r="J79" s="8">
        <v>148</v>
      </c>
      <c r="K79" s="8">
        <f t="shared" si="5"/>
        <v>38924</v>
      </c>
      <c r="L79" s="13">
        <v>100</v>
      </c>
      <c r="M79" s="22"/>
      <c r="N79" s="8">
        <v>46</v>
      </c>
      <c r="O79" s="8">
        <f t="shared" si="6"/>
        <v>12098</v>
      </c>
      <c r="P79" s="116">
        <v>8153</v>
      </c>
    </row>
    <row r="80" spans="1:15" ht="31.5" x14ac:dyDescent="0.25">
      <c r="A80" s="13">
        <v>76</v>
      </c>
      <c r="B80" s="13" t="s">
        <v>129</v>
      </c>
      <c r="C80" s="2" t="s">
        <v>79</v>
      </c>
      <c r="D80" s="13" t="s">
        <v>83</v>
      </c>
      <c r="E80" s="13" t="s">
        <v>81</v>
      </c>
      <c r="F80" s="13" t="s">
        <v>84</v>
      </c>
      <c r="G80" s="13"/>
      <c r="H80" s="13">
        <v>14</v>
      </c>
      <c r="I80" s="13">
        <f t="shared" si="4"/>
        <v>14</v>
      </c>
      <c r="J80" s="8">
        <v>1330</v>
      </c>
      <c r="K80" s="8">
        <f t="shared" si="5"/>
        <v>18620</v>
      </c>
      <c r="L80" s="13">
        <v>100</v>
      </c>
      <c r="M80" s="22"/>
      <c r="N80" s="8">
        <v>60</v>
      </c>
      <c r="O80" s="8">
        <f t="shared" si="6"/>
        <v>840</v>
      </c>
      <c r="P80" s="117">
        <v>5388</v>
      </c>
    </row>
    <row r="81" spans="1:15" ht="31.5" x14ac:dyDescent="0.25">
      <c r="A81" s="13">
        <v>77</v>
      </c>
      <c r="B81" s="13" t="s">
        <v>130</v>
      </c>
      <c r="C81" s="2" t="s">
        <v>79</v>
      </c>
      <c r="D81" s="13" t="s">
        <v>83</v>
      </c>
      <c r="E81" s="13" t="s">
        <v>81</v>
      </c>
      <c r="F81" s="13" t="s">
        <v>84</v>
      </c>
      <c r="G81" s="13"/>
      <c r="H81" s="13">
        <v>131</v>
      </c>
      <c r="I81" s="13">
        <f t="shared" si="4"/>
        <v>131</v>
      </c>
      <c r="J81" s="8">
        <v>265</v>
      </c>
      <c r="K81" s="8">
        <f t="shared" si="5"/>
        <v>34715</v>
      </c>
      <c r="L81" s="13">
        <v>100</v>
      </c>
      <c r="M81" s="22"/>
      <c r="N81" s="8">
        <v>97</v>
      </c>
      <c r="O81" s="8">
        <f t="shared" si="6"/>
        <v>12707</v>
      </c>
      <c r="P81" s="118">
        <v>6687</v>
      </c>
    </row>
    <row r="82" spans="1:15" ht="31.5" x14ac:dyDescent="0.25">
      <c r="A82" s="13">
        <v>78</v>
      </c>
      <c r="B82" s="13" t="s">
        <v>131</v>
      </c>
      <c r="C82" s="2" t="s">
        <v>79</v>
      </c>
      <c r="D82" s="13" t="s">
        <v>83</v>
      </c>
      <c r="E82" s="13" t="s">
        <v>81</v>
      </c>
      <c r="F82" s="13" t="s">
        <v>84</v>
      </c>
      <c r="G82" s="13">
        <v>227</v>
      </c>
      <c r="H82" s="13">
        <v>46</v>
      </c>
      <c r="I82" s="13">
        <f t="shared" si="4"/>
        <v>273</v>
      </c>
      <c r="J82" s="8">
        <v>146</v>
      </c>
      <c r="K82" s="8">
        <f t="shared" si="5"/>
        <v>39858</v>
      </c>
      <c r="L82" s="13">
        <v>100</v>
      </c>
      <c r="M82" s="22"/>
      <c r="N82" s="8">
        <v>46</v>
      </c>
      <c r="O82" s="8">
        <f t="shared" si="6"/>
        <v>12558</v>
      </c>
      <c r="P82" s="119">
        <v>8264</v>
      </c>
    </row>
    <row r="83" spans="1:15" ht="31.5" x14ac:dyDescent="0.25">
      <c r="A83" s="13">
        <v>79</v>
      </c>
      <c r="B83" s="13" t="s">
        <v>132</v>
      </c>
      <c r="C83" s="2" t="s">
        <v>79</v>
      </c>
      <c r="D83" s="13" t="s">
        <v>83</v>
      </c>
      <c r="E83" s="13" t="s">
        <v>81</v>
      </c>
      <c r="F83" s="13" t="s">
        <v>84</v>
      </c>
      <c r="G83" s="13">
        <v>454</v>
      </c>
      <c r="H83" s="13">
        <v>72</v>
      </c>
      <c r="I83" s="13">
        <f t="shared" si="4"/>
        <v>526</v>
      </c>
      <c r="J83" s="8">
        <v>115</v>
      </c>
      <c r="K83" s="8">
        <f t="shared" si="5"/>
        <v>60490</v>
      </c>
      <c r="L83" s="13">
        <v>100</v>
      </c>
      <c r="M83" s="22"/>
      <c r="N83" s="8">
        <v>46</v>
      </c>
      <c r="O83" s="8">
        <f t="shared" si="6"/>
        <v>24196</v>
      </c>
      <c r="P83" s="120">
        <v>11073</v>
      </c>
    </row>
    <row r="84" spans="1:15" ht="31.5" x14ac:dyDescent="0.25">
      <c r="A84" s="13">
        <v>80</v>
      </c>
      <c r="B84" s="13" t="s">
        <v>133</v>
      </c>
      <c r="C84" s="2" t="s">
        <v>79</v>
      </c>
      <c r="D84" s="13" t="s">
        <v>83</v>
      </c>
      <c r="E84" s="13" t="s">
        <v>81</v>
      </c>
      <c r="F84" s="13" t="s">
        <v>84</v>
      </c>
      <c r="G84" s="13"/>
      <c r="H84" s="13">
        <v>265</v>
      </c>
      <c r="I84" s="13">
        <f t="shared" si="4"/>
        <v>265</v>
      </c>
      <c r="J84" s="8">
        <v>135</v>
      </c>
      <c r="K84" s="8">
        <f t="shared" si="5"/>
        <v>35775</v>
      </c>
      <c r="L84" s="13">
        <v>100</v>
      </c>
      <c r="M84" s="22"/>
      <c r="N84" s="8">
        <v>33</v>
      </c>
      <c r="O84" s="8">
        <f t="shared" si="6"/>
        <v>8745</v>
      </c>
      <c r="P84" s="121">
        <v>8175</v>
      </c>
    </row>
    <row r="85" spans="1:15" ht="31.5" x14ac:dyDescent="0.25">
      <c r="A85" s="13">
        <v>81</v>
      </c>
      <c r="B85" s="13" t="s">
        <v>134</v>
      </c>
      <c r="C85" s="2" t="s">
        <v>79</v>
      </c>
      <c r="D85" s="13" t="s">
        <v>83</v>
      </c>
      <c r="E85" s="13" t="s">
        <v>81</v>
      </c>
      <c r="F85" s="13" t="s">
        <v>84</v>
      </c>
      <c r="G85" s="13"/>
      <c r="H85" s="13">
        <v>89</v>
      </c>
      <c r="I85" s="13">
        <f t="shared" si="4"/>
        <v>89</v>
      </c>
      <c r="J85" s="8">
        <v>328</v>
      </c>
      <c r="K85" s="8">
        <f t="shared" si="5"/>
        <v>29192</v>
      </c>
      <c r="L85" s="13">
        <v>100</v>
      </c>
      <c r="M85" s="22"/>
      <c r="N85" s="8">
        <v>97</v>
      </c>
      <c r="O85" s="8">
        <f t="shared" si="6"/>
        <v>8633</v>
      </c>
      <c r="P85" s="122">
        <v>6221</v>
      </c>
    </row>
    <row r="86" spans="1:15" ht="31.5" x14ac:dyDescent="0.25">
      <c r="A86" s="13">
        <v>82</v>
      </c>
      <c r="B86" s="13" t="s">
        <v>135</v>
      </c>
      <c r="C86" s="2" t="s">
        <v>79</v>
      </c>
      <c r="D86" s="13" t="s">
        <v>83</v>
      </c>
      <c r="E86" s="13" t="s">
        <v>81</v>
      </c>
      <c r="F86" s="13" t="s">
        <v>84</v>
      </c>
      <c r="G86" s="13">
        <v>454</v>
      </c>
      <c r="H86" s="13">
        <v>195</v>
      </c>
      <c r="I86" s="13">
        <f t="shared" si="4"/>
        <v>649</v>
      </c>
      <c r="J86" s="8">
        <v>109</v>
      </c>
      <c r="K86" s="8">
        <f t="shared" si="5"/>
        <v>70741</v>
      </c>
      <c r="L86" s="13">
        <v>100</v>
      </c>
      <c r="M86" s="22"/>
      <c r="N86" s="8">
        <v>46</v>
      </c>
      <c r="O86" s="8">
        <f t="shared" si="6"/>
        <v>29854</v>
      </c>
      <c r="P86" s="123">
        <v>12439</v>
      </c>
    </row>
    <row r="87" spans="1:15" ht="31.5" x14ac:dyDescent="0.25">
      <c r="A87" s="13">
        <v>83</v>
      </c>
      <c r="B87" s="13" t="s">
        <v>136</v>
      </c>
      <c r="C87" s="2" t="s">
        <v>79</v>
      </c>
      <c r="D87" s="13" t="s">
        <v>83</v>
      </c>
      <c r="E87" s="13" t="s">
        <v>81</v>
      </c>
      <c r="F87" s="13" t="s">
        <v>84</v>
      </c>
      <c r="G87" s="13"/>
      <c r="H87" s="13">
        <v>42</v>
      </c>
      <c r="I87" s="13">
        <f t="shared" si="4"/>
        <v>42</v>
      </c>
      <c r="J87" s="8">
        <v>545</v>
      </c>
      <c r="K87" s="8">
        <f t="shared" si="5"/>
        <v>22890</v>
      </c>
      <c r="L87" s="13">
        <v>100</v>
      </c>
      <c r="M87" s="22"/>
      <c r="N87" s="8">
        <v>97</v>
      </c>
      <c r="O87" s="8">
        <f t="shared" si="6"/>
        <v>4074</v>
      </c>
      <c r="P87" s="124">
        <v>5699</v>
      </c>
    </row>
    <row r="88" spans="1:15" ht="31.5" x14ac:dyDescent="0.25">
      <c r="A88" s="13">
        <v>84</v>
      </c>
      <c r="B88" s="13" t="s">
        <v>137</v>
      </c>
      <c r="C88" s="2" t="s">
        <v>79</v>
      </c>
      <c r="D88" s="13" t="s">
        <v>83</v>
      </c>
      <c r="E88" s="13" t="s">
        <v>81</v>
      </c>
      <c r="F88" s="13" t="s">
        <v>84</v>
      </c>
      <c r="G88" s="13">
        <v>227</v>
      </c>
      <c r="H88" s="13">
        <v>104</v>
      </c>
      <c r="I88" s="13">
        <f t="shared" si="4"/>
        <v>331</v>
      </c>
      <c r="J88" s="8">
        <v>135</v>
      </c>
      <c r="K88" s="8">
        <f t="shared" si="5"/>
        <v>44685</v>
      </c>
      <c r="L88" s="13">
        <v>100</v>
      </c>
      <c r="M88" s="22"/>
      <c r="N88" s="8">
        <v>46</v>
      </c>
      <c r="O88" s="8">
        <f t="shared" si="6"/>
        <v>15226</v>
      </c>
      <c r="P88" s="125">
        <v>8908</v>
      </c>
    </row>
    <row r="89" spans="1:15" ht="31.5" x14ac:dyDescent="0.25">
      <c r="A89" s="13">
        <v>85</v>
      </c>
      <c r="B89" s="13" t="s">
        <v>138</v>
      </c>
      <c r="C89" s="2" t="s">
        <v>79</v>
      </c>
      <c r="D89" s="13" t="s">
        <v>83</v>
      </c>
      <c r="E89" s="13" t="s">
        <v>81</v>
      </c>
      <c r="F89" s="13" t="s">
        <v>84</v>
      </c>
      <c r="G89" s="13"/>
      <c r="H89" s="13">
        <v>42</v>
      </c>
      <c r="I89" s="13">
        <f t="shared" si="4"/>
        <v>42</v>
      </c>
      <c r="J89" s="8">
        <v>545</v>
      </c>
      <c r="K89" s="8">
        <f t="shared" si="5"/>
        <v>22890</v>
      </c>
      <c r="L89" s="13">
        <v>100</v>
      </c>
      <c r="M89" s="22"/>
      <c r="N89" s="8">
        <v>97</v>
      </c>
      <c r="O89" s="8">
        <f t="shared" si="6"/>
        <v>4074</v>
      </c>
      <c r="P89" s="126">
        <v>5699</v>
      </c>
    </row>
    <row r="90" spans="1:15" ht="31.5" x14ac:dyDescent="0.25">
      <c r="A90" s="13">
        <v>86</v>
      </c>
      <c r="B90" s="13" t="s">
        <v>139</v>
      </c>
      <c r="C90" s="2" t="s">
        <v>79</v>
      </c>
      <c r="D90" s="13" t="s">
        <v>83</v>
      </c>
      <c r="E90" s="13" t="s">
        <v>81</v>
      </c>
      <c r="F90" s="13" t="s">
        <v>84</v>
      </c>
      <c r="G90" s="13"/>
      <c r="H90" s="13">
        <v>77</v>
      </c>
      <c r="I90" s="13">
        <f t="shared" si="4"/>
        <v>77</v>
      </c>
      <c r="J90" s="8">
        <v>358</v>
      </c>
      <c r="K90" s="8">
        <f t="shared" si="5"/>
        <v>27566</v>
      </c>
      <c r="L90" s="13">
        <v>100</v>
      </c>
      <c r="M90" s="22"/>
      <c r="N90" s="8">
        <v>97</v>
      </c>
      <c r="O90" s="8">
        <f t="shared" si="6"/>
        <v>7469</v>
      </c>
      <c r="P90" s="127">
        <v>6088</v>
      </c>
    </row>
    <row r="91" spans="1:15" ht="31.5" x14ac:dyDescent="0.25">
      <c r="A91" s="13">
        <v>87</v>
      </c>
      <c r="B91" s="13" t="s">
        <v>140</v>
      </c>
      <c r="C91" s="2" t="s">
        <v>79</v>
      </c>
      <c r="D91" s="13" t="s">
        <v>83</v>
      </c>
      <c r="E91" s="13" t="s">
        <v>81</v>
      </c>
      <c r="F91" s="13" t="s">
        <v>84</v>
      </c>
      <c r="G91" s="13">
        <v>227</v>
      </c>
      <c r="H91" s="13">
        <v>36</v>
      </c>
      <c r="I91" s="13">
        <f t="shared" si="4"/>
        <v>263</v>
      </c>
      <c r="J91" s="8">
        <v>125</v>
      </c>
      <c r="K91" s="8">
        <f t="shared" si="5"/>
        <v>32875</v>
      </c>
      <c r="L91" s="13">
        <v>100</v>
      </c>
      <c r="M91" s="22"/>
      <c r="N91" s="8">
        <v>23</v>
      </c>
      <c r="O91" s="8">
        <f t="shared" si="6"/>
        <v>6049</v>
      </c>
      <c r="P91" s="128">
        <v>8153</v>
      </c>
    </row>
    <row r="92" spans="1:15" ht="31.5" x14ac:dyDescent="0.25">
      <c r="A92" s="13">
        <v>88</v>
      </c>
      <c r="B92" s="13" t="s">
        <v>141</v>
      </c>
      <c r="C92" s="2" t="s">
        <v>79</v>
      </c>
      <c r="D92" s="13" t="s">
        <v>83</v>
      </c>
      <c r="E92" s="13" t="s">
        <v>81</v>
      </c>
      <c r="F92" s="13" t="s">
        <v>84</v>
      </c>
      <c r="G92" s="13">
        <v>227</v>
      </c>
      <c r="H92" s="13">
        <v>36</v>
      </c>
      <c r="I92" s="13">
        <f t="shared" si="4"/>
        <v>263</v>
      </c>
      <c r="J92" s="8">
        <v>148</v>
      </c>
      <c r="K92" s="8">
        <f t="shared" si="5"/>
        <v>38924</v>
      </c>
      <c r="L92" s="13">
        <v>100</v>
      </c>
      <c r="M92" s="22"/>
      <c r="N92" s="8">
        <v>46</v>
      </c>
      <c r="O92" s="8">
        <f t="shared" si="6"/>
        <v>12098</v>
      </c>
      <c r="P92" s="129">
        <v>8153</v>
      </c>
    </row>
    <row r="93" spans="1:15" ht="31.5" x14ac:dyDescent="0.25">
      <c r="A93" s="13">
        <v>89</v>
      </c>
      <c r="B93" s="13" t="s">
        <v>142</v>
      </c>
      <c r="C93" s="2" t="s">
        <v>79</v>
      </c>
      <c r="D93" s="13" t="s">
        <v>83</v>
      </c>
      <c r="E93" s="13" t="s">
        <v>81</v>
      </c>
      <c r="F93" s="13" t="s">
        <v>84</v>
      </c>
      <c r="G93" s="13">
        <v>454</v>
      </c>
      <c r="H93" s="13">
        <v>72</v>
      </c>
      <c r="I93" s="13">
        <f t="shared" si="4"/>
        <v>526</v>
      </c>
      <c r="J93" s="8">
        <v>115</v>
      </c>
      <c r="K93" s="8">
        <f t="shared" si="5"/>
        <v>60490</v>
      </c>
      <c r="L93" s="13">
        <v>100</v>
      </c>
      <c r="M93" s="22"/>
      <c r="N93" s="8">
        <v>46</v>
      </c>
      <c r="O93" s="8">
        <f t="shared" si="6"/>
        <v>24196</v>
      </c>
      <c r="P93" s="130">
        <v>11073</v>
      </c>
    </row>
    <row r="94" spans="1:15" ht="31.5" x14ac:dyDescent="0.25">
      <c r="A94" s="13">
        <v>90</v>
      </c>
      <c r="B94" s="13" t="s">
        <v>143</v>
      </c>
      <c r="C94" s="2" t="s">
        <v>79</v>
      </c>
      <c r="D94" s="13" t="s">
        <v>83</v>
      </c>
      <c r="E94" s="13" t="s">
        <v>81</v>
      </c>
      <c r="F94" s="13" t="s">
        <v>84</v>
      </c>
      <c r="G94" s="13">
        <v>227</v>
      </c>
      <c r="H94" s="13">
        <v>36</v>
      </c>
      <c r="I94" s="13">
        <f t="shared" si="4"/>
        <v>263</v>
      </c>
      <c r="J94" s="8">
        <v>148</v>
      </c>
      <c r="K94" s="8">
        <f t="shared" si="5"/>
        <v>38924</v>
      </c>
      <c r="L94" s="13">
        <v>100</v>
      </c>
      <c r="M94" s="22"/>
      <c r="N94" s="8">
        <v>46</v>
      </c>
      <c r="O94" s="8">
        <f t="shared" si="6"/>
        <v>12098</v>
      </c>
      <c r="P94" s="131">
        <v>8153</v>
      </c>
    </row>
    <row r="95" spans="1:15" ht="31.5" x14ac:dyDescent="0.25">
      <c r="A95" s="13">
        <v>91</v>
      </c>
      <c r="B95" s="13" t="s">
        <v>144</v>
      </c>
      <c r="C95" s="2" t="s">
        <v>79</v>
      </c>
      <c r="D95" s="13" t="s">
        <v>83</v>
      </c>
      <c r="E95" s="13" t="s">
        <v>81</v>
      </c>
      <c r="F95" s="13" t="s">
        <v>84</v>
      </c>
      <c r="G95" s="13">
        <v>227</v>
      </c>
      <c r="H95" s="13">
        <v>36</v>
      </c>
      <c r="I95" s="13">
        <f t="shared" si="4"/>
        <v>263</v>
      </c>
      <c r="J95" s="8">
        <v>148</v>
      </c>
      <c r="K95" s="8">
        <f t="shared" si="5"/>
        <v>38924</v>
      </c>
      <c r="L95" s="13">
        <v>100</v>
      </c>
      <c r="M95" s="22"/>
      <c r="N95" s="8">
        <v>46</v>
      </c>
      <c r="O95" s="8">
        <f t="shared" si="6"/>
        <v>12098</v>
      </c>
      <c r="P95" s="132">
        <v>8153</v>
      </c>
    </row>
    <row r="96" spans="1:15" ht="31.5" x14ac:dyDescent="0.25">
      <c r="A96" s="13">
        <v>92</v>
      </c>
      <c r="B96" s="13" t="s">
        <v>145</v>
      </c>
      <c r="C96" s="2" t="s">
        <v>79</v>
      </c>
      <c r="D96" s="13" t="s">
        <v>83</v>
      </c>
      <c r="E96" s="13" t="s">
        <v>81</v>
      </c>
      <c r="F96" s="13" t="s">
        <v>84</v>
      </c>
      <c r="G96" s="13">
        <v>227</v>
      </c>
      <c r="H96" s="13">
        <v>36</v>
      </c>
      <c r="I96" s="13">
        <f t="shared" si="4"/>
        <v>263</v>
      </c>
      <c r="J96" s="8">
        <v>148</v>
      </c>
      <c r="K96" s="8">
        <f t="shared" si="5"/>
        <v>38924</v>
      </c>
      <c r="L96" s="13">
        <v>100</v>
      </c>
      <c r="M96" s="22"/>
      <c r="N96" s="8">
        <v>46</v>
      </c>
      <c r="O96" s="8">
        <f t="shared" si="6"/>
        <v>12098</v>
      </c>
      <c r="P96" s="133">
        <v>8153</v>
      </c>
    </row>
    <row r="97" spans="1:15" ht="31.5" x14ac:dyDescent="0.25">
      <c r="A97" s="13">
        <v>93</v>
      </c>
      <c r="B97" s="13" t="s">
        <v>146</v>
      </c>
      <c r="C97" s="2" t="s">
        <v>79</v>
      </c>
      <c r="D97" s="13" t="s">
        <v>83</v>
      </c>
      <c r="E97" s="13" t="s">
        <v>81</v>
      </c>
      <c r="F97" s="13" t="s">
        <v>84</v>
      </c>
      <c r="G97" s="13">
        <v>114</v>
      </c>
      <c r="H97" s="13">
        <v>497</v>
      </c>
      <c r="I97" s="13">
        <f t="shared" si="4"/>
        <v>611</v>
      </c>
      <c r="J97" s="8">
        <v>111</v>
      </c>
      <c r="K97" s="8">
        <f t="shared" si="5"/>
        <v>67821</v>
      </c>
      <c r="L97" s="13">
        <v>100</v>
      </c>
      <c r="M97" s="22"/>
      <c r="N97" s="8">
        <v>46</v>
      </c>
      <c r="O97" s="8">
        <f t="shared" si="6"/>
        <v>28106</v>
      </c>
      <c r="P97" s="134">
        <v>12017</v>
      </c>
    </row>
    <row r="98" spans="1:15" ht="31.5" x14ac:dyDescent="0.25">
      <c r="A98" s="13">
        <v>94</v>
      </c>
      <c r="B98" s="13" t="s">
        <v>147</v>
      </c>
      <c r="C98" s="2" t="s">
        <v>79</v>
      </c>
      <c r="D98" s="13" t="s">
        <v>83</v>
      </c>
      <c r="E98" s="13" t="s">
        <v>81</v>
      </c>
      <c r="F98" s="13" t="s">
        <v>84</v>
      </c>
      <c r="G98" s="13">
        <v>114</v>
      </c>
      <c r="H98" s="13">
        <v>18</v>
      </c>
      <c r="I98" s="13">
        <f t="shared" si="4"/>
        <v>132</v>
      </c>
      <c r="J98" s="8">
        <v>259</v>
      </c>
      <c r="K98" s="8">
        <f t="shared" si="5"/>
        <v>34188</v>
      </c>
      <c r="L98" s="13">
        <v>100</v>
      </c>
      <c r="M98" s="22"/>
      <c r="N98" s="8">
        <v>92</v>
      </c>
      <c r="O98" s="8">
        <f t="shared" si="6"/>
        <v>12144</v>
      </c>
      <c r="P98" s="135">
        <v>6699</v>
      </c>
    </row>
    <row r="99" spans="1:15" ht="31.5" x14ac:dyDescent="0.25">
      <c r="A99" s="13">
        <v>95</v>
      </c>
      <c r="B99" s="13" t="s">
        <v>148</v>
      </c>
      <c r="C99" s="2" t="s">
        <v>79</v>
      </c>
      <c r="D99" s="13" t="s">
        <v>83</v>
      </c>
      <c r="E99" s="13" t="s">
        <v>81</v>
      </c>
      <c r="F99" s="13" t="s">
        <v>84</v>
      </c>
      <c r="G99" s="13"/>
      <c r="H99" s="13">
        <v>57</v>
      </c>
      <c r="I99" s="13">
        <f t="shared" si="4"/>
        <v>57</v>
      </c>
      <c r="J99" s="8">
        <v>370</v>
      </c>
      <c r="K99" s="8">
        <f t="shared" si="5"/>
        <v>21090</v>
      </c>
      <c r="L99" s="13">
        <v>100</v>
      </c>
      <c r="M99" s="22"/>
      <c r="N99" s="8">
        <v>30</v>
      </c>
      <c r="O99" s="8">
        <f t="shared" si="6"/>
        <v>1710</v>
      </c>
      <c r="P99" s="136">
        <v>5866</v>
      </c>
    </row>
    <row r="100" spans="1:15" ht="31.5" x14ac:dyDescent="0.25">
      <c r="A100" s="13">
        <v>96</v>
      </c>
      <c r="B100" s="13" t="s">
        <v>149</v>
      </c>
      <c r="C100" s="2" t="s">
        <v>79</v>
      </c>
      <c r="D100" s="13" t="s">
        <v>83</v>
      </c>
      <c r="E100" s="13" t="s">
        <v>81</v>
      </c>
      <c r="F100" s="13" t="s">
        <v>84</v>
      </c>
      <c r="G100" s="13"/>
      <c r="H100" s="13">
        <v>23</v>
      </c>
      <c r="I100" s="13">
        <f t="shared" si="4"/>
        <v>23</v>
      </c>
      <c r="J100" s="8">
        <v>825</v>
      </c>
      <c r="K100" s="8">
        <f t="shared" si="5"/>
        <v>18975</v>
      </c>
      <c r="L100" s="13">
        <v>100</v>
      </c>
      <c r="M100" s="22"/>
      <c r="N100" s="8">
        <v>38</v>
      </c>
      <c r="O100" s="8">
        <f t="shared" si="6"/>
        <v>874</v>
      </c>
      <c r="P100" s="137">
        <v>5488</v>
      </c>
    </row>
    <row r="101" spans="1:15" ht="31.5" x14ac:dyDescent="0.25">
      <c r="A101" s="13">
        <v>97</v>
      </c>
      <c r="B101" s="13" t="s">
        <v>150</v>
      </c>
      <c r="C101" s="2" t="s">
        <v>79</v>
      </c>
      <c r="D101" s="13" t="s">
        <v>83</v>
      </c>
      <c r="E101" s="13" t="s">
        <v>81</v>
      </c>
      <c r="F101" s="13" t="s">
        <v>84</v>
      </c>
      <c r="G101" s="13"/>
      <c r="H101" s="13">
        <v>248</v>
      </c>
      <c r="I101" s="13">
        <f t="shared" si="4"/>
        <v>248</v>
      </c>
      <c r="J101" s="8">
        <v>125</v>
      </c>
      <c r="K101" s="8">
        <f t="shared" si="5"/>
        <v>31000</v>
      </c>
      <c r="L101" s="13">
        <v>100</v>
      </c>
      <c r="M101" s="22"/>
      <c r="N101" s="8">
        <v>19</v>
      </c>
      <c r="O101" s="8">
        <f t="shared" si="6"/>
        <v>4712</v>
      </c>
      <c r="P101" s="138">
        <v>7987</v>
      </c>
    </row>
    <row r="102" spans="1:15" ht="31.5" x14ac:dyDescent="0.25">
      <c r="A102" s="13">
        <v>98</v>
      </c>
      <c r="B102" s="13" t="s">
        <v>151</v>
      </c>
      <c r="C102" s="2" t="s">
        <v>79</v>
      </c>
      <c r="D102" s="13" t="s">
        <v>83</v>
      </c>
      <c r="E102" s="13" t="s">
        <v>81</v>
      </c>
      <c r="F102" s="13" t="s">
        <v>84</v>
      </c>
      <c r="G102" s="13"/>
      <c r="H102" s="13">
        <v>67</v>
      </c>
      <c r="I102" s="13">
        <f t="shared" si="4"/>
        <v>67</v>
      </c>
      <c r="J102" s="8">
        <v>340</v>
      </c>
      <c r="K102" s="8">
        <f t="shared" si="5"/>
        <v>22780</v>
      </c>
      <c r="L102" s="13">
        <v>100</v>
      </c>
      <c r="M102" s="22"/>
      <c r="N102" s="8">
        <v>46</v>
      </c>
      <c r="O102" s="8">
        <f t="shared" si="6"/>
        <v>3082</v>
      </c>
      <c r="P102" s="139">
        <v>5977</v>
      </c>
    </row>
    <row r="103" spans="1:15" ht="31.5" x14ac:dyDescent="0.25">
      <c r="A103" s="13">
        <v>99</v>
      </c>
      <c r="B103" s="13" t="s">
        <v>152</v>
      </c>
      <c r="C103" s="2" t="s">
        <v>79</v>
      </c>
      <c r="D103" s="13" t="s">
        <v>83</v>
      </c>
      <c r="E103" s="13" t="s">
        <v>81</v>
      </c>
      <c r="F103" s="13" t="s">
        <v>84</v>
      </c>
      <c r="G103" s="13"/>
      <c r="H103" s="13">
        <v>38</v>
      </c>
      <c r="I103" s="13">
        <f t="shared" si="4"/>
        <v>38</v>
      </c>
      <c r="J103" s="8">
        <v>519</v>
      </c>
      <c r="K103" s="8">
        <f t="shared" si="5"/>
        <v>19722</v>
      </c>
      <c r="L103" s="13">
        <v>100</v>
      </c>
      <c r="M103" s="22"/>
      <c r="N103" s="8">
        <v>28</v>
      </c>
      <c r="O103" s="8">
        <f t="shared" si="6"/>
        <v>1064</v>
      </c>
      <c r="P103" s="140">
        <v>5655</v>
      </c>
    </row>
    <row r="104" spans="1:15" ht="31.5" x14ac:dyDescent="0.25">
      <c r="A104" s="13">
        <v>100</v>
      </c>
      <c r="B104" s="13" t="s">
        <v>153</v>
      </c>
      <c r="C104" s="2" t="s">
        <v>79</v>
      </c>
      <c r="D104" s="13" t="s">
        <v>83</v>
      </c>
      <c r="E104" s="13" t="s">
        <v>81</v>
      </c>
      <c r="F104" s="13" t="s">
        <v>84</v>
      </c>
      <c r="G104" s="13"/>
      <c r="H104" s="13">
        <v>246</v>
      </c>
      <c r="I104" s="13">
        <f t="shared" si="4"/>
        <v>246</v>
      </c>
      <c r="J104" s="8">
        <v>121</v>
      </c>
      <c r="K104" s="8">
        <f t="shared" si="5"/>
        <v>29766</v>
      </c>
      <c r="L104" s="13">
        <v>100</v>
      </c>
      <c r="M104" s="22"/>
      <c r="N104" s="8">
        <v>14</v>
      </c>
      <c r="O104" s="8">
        <f t="shared" si="6"/>
        <v>3444</v>
      </c>
      <c r="P104" s="141">
        <v>7964</v>
      </c>
    </row>
    <row r="105" spans="1:15" ht="31.5" x14ac:dyDescent="0.25">
      <c r="A105" s="13">
        <v>101</v>
      </c>
      <c r="B105" s="13" t="s">
        <v>154</v>
      </c>
      <c r="C105" s="2" t="s">
        <v>79</v>
      </c>
      <c r="D105" s="13" t="s">
        <v>83</v>
      </c>
      <c r="E105" s="13" t="s">
        <v>81</v>
      </c>
      <c r="F105" s="13" t="s">
        <v>84</v>
      </c>
      <c r="G105" s="13"/>
      <c r="H105" s="13">
        <v>756</v>
      </c>
      <c r="I105" s="13">
        <f t="shared" si="4"/>
        <v>756</v>
      </c>
      <c r="J105" s="8">
        <v>73</v>
      </c>
      <c r="K105" s="8">
        <f t="shared" si="5"/>
        <v>55188</v>
      </c>
      <c r="L105" s="13">
        <v>100</v>
      </c>
      <c r="M105" s="22"/>
      <c r="N105" s="8">
        <v>14</v>
      </c>
      <c r="O105" s="8">
        <f t="shared" si="6"/>
        <v>10584</v>
      </c>
      <c r="P105" s="142">
        <v>13627</v>
      </c>
    </row>
    <row r="106" spans="1:15" ht="31.5" x14ac:dyDescent="0.25">
      <c r="A106" s="13">
        <v>102</v>
      </c>
      <c r="B106" s="13" t="s">
        <v>155</v>
      </c>
      <c r="C106" s="2" t="s">
        <v>79</v>
      </c>
      <c r="D106" s="13" t="s">
        <v>83</v>
      </c>
      <c r="E106" s="13" t="s">
        <v>81</v>
      </c>
      <c r="F106" s="13" t="s">
        <v>84</v>
      </c>
      <c r="G106" s="13"/>
      <c r="H106" s="13">
        <v>10</v>
      </c>
      <c r="I106" s="13">
        <f t="shared" si="4"/>
        <v>10</v>
      </c>
      <c r="J106" s="8">
        <v>1798</v>
      </c>
      <c r="K106" s="8">
        <f t="shared" si="5"/>
        <v>17980</v>
      </c>
      <c r="L106" s="13">
        <v>100</v>
      </c>
      <c r="M106" s="22"/>
      <c r="N106" s="8">
        <v>34</v>
      </c>
      <c r="O106" s="8">
        <f t="shared" si="6"/>
        <v>340</v>
      </c>
      <c r="P106" s="143">
        <v>5344</v>
      </c>
    </row>
    <row r="107" spans="1:15" ht="31.5" x14ac:dyDescent="0.25">
      <c r="A107" s="13">
        <v>103</v>
      </c>
      <c r="B107" s="13" t="s">
        <v>156</v>
      </c>
      <c r="C107" s="2" t="s">
        <v>79</v>
      </c>
      <c r="D107" s="13" t="s">
        <v>83</v>
      </c>
      <c r="E107" s="13" t="s">
        <v>81</v>
      </c>
      <c r="F107" s="13" t="s">
        <v>84</v>
      </c>
      <c r="G107" s="13"/>
      <c r="H107" s="13">
        <v>338</v>
      </c>
      <c r="I107" s="13">
        <f t="shared" si="4"/>
        <v>338</v>
      </c>
      <c r="J107" s="8">
        <v>119</v>
      </c>
      <c r="K107" s="8">
        <f t="shared" si="5"/>
        <v>40222</v>
      </c>
      <c r="L107" s="13">
        <v>100</v>
      </c>
      <c r="M107" s="22"/>
      <c r="N107" s="8">
        <v>31</v>
      </c>
      <c r="O107" s="8">
        <f t="shared" si="6"/>
        <v>10478</v>
      </c>
      <c r="P107" s="144">
        <v>8986</v>
      </c>
    </row>
    <row r="108" spans="1:15" ht="31.5" x14ac:dyDescent="0.25">
      <c r="A108" s="13">
        <v>104</v>
      </c>
      <c r="B108" s="13" t="s">
        <v>157</v>
      </c>
      <c r="C108" s="2" t="s">
        <v>79</v>
      </c>
      <c r="D108" s="13" t="s">
        <v>83</v>
      </c>
      <c r="E108" s="13" t="s">
        <v>81</v>
      </c>
      <c r="F108" s="13" t="s">
        <v>84</v>
      </c>
      <c r="G108" s="13"/>
      <c r="H108" s="13">
        <v>138</v>
      </c>
      <c r="I108" s="13">
        <f t="shared" si="4"/>
        <v>138</v>
      </c>
      <c r="J108" s="8">
        <v>224</v>
      </c>
      <c r="K108" s="8">
        <f t="shared" si="5"/>
        <v>30912</v>
      </c>
      <c r="L108" s="13">
        <v>100</v>
      </c>
      <c r="M108" s="22"/>
      <c r="N108" s="8">
        <v>62</v>
      </c>
      <c r="O108" s="8">
        <f t="shared" si="6"/>
        <v>8556</v>
      </c>
      <c r="P108" s="145">
        <v>6765</v>
      </c>
    </row>
    <row r="109" spans="1:15" ht="31.5" x14ac:dyDescent="0.25">
      <c r="A109" s="13">
        <v>105</v>
      </c>
      <c r="B109" s="13" t="s">
        <v>158</v>
      </c>
      <c r="C109" s="2" t="s">
        <v>79</v>
      </c>
      <c r="D109" s="13" t="s">
        <v>83</v>
      </c>
      <c r="E109" s="13" t="s">
        <v>81</v>
      </c>
      <c r="F109" s="13" t="s">
        <v>84</v>
      </c>
      <c r="G109" s="13"/>
      <c r="H109" s="13">
        <v>119</v>
      </c>
      <c r="I109" s="13">
        <f t="shared" si="4"/>
        <v>119</v>
      </c>
      <c r="J109" s="8">
        <v>244</v>
      </c>
      <c r="K109" s="8">
        <f t="shared" si="5"/>
        <v>29036</v>
      </c>
      <c r="L109" s="13">
        <v>100</v>
      </c>
      <c r="M109" s="22"/>
      <c r="N109" s="8">
        <v>62</v>
      </c>
      <c r="O109" s="8">
        <f t="shared" si="6"/>
        <v>7378</v>
      </c>
      <c r="P109" s="146">
        <v>6554</v>
      </c>
    </row>
    <row r="110" spans="1:15" ht="47.25" x14ac:dyDescent="0.25">
      <c r="A110" s="13">
        <v>106</v>
      </c>
      <c r="B110" s="13" t="s">
        <v>159</v>
      </c>
      <c r="C110" s="2" t="s">
        <v>160</v>
      </c>
      <c r="D110" s="13" t="s">
        <v>161</v>
      </c>
      <c r="E110" s="13" t="s">
        <v>162</v>
      </c>
      <c r="F110" s="13" t="s">
        <v>84</v>
      </c>
      <c r="G110" s="13">
        <v>357</v>
      </c>
      <c r="H110" s="13">
        <v>57</v>
      </c>
      <c r="I110" s="13">
        <f t="shared" ref="I110:I140" si="7">G110+H110</f>
        <v>414</v>
      </c>
      <c r="J110" s="8">
        <v>869</v>
      </c>
      <c r="K110" s="8">
        <f t="shared" ref="K110:K146" si="8">I110*J110</f>
        <v>359766</v>
      </c>
      <c r="L110" s="13">
        <v>180</v>
      </c>
      <c r="M110" s="22"/>
      <c r="N110" s="8">
        <v>492</v>
      </c>
      <c r="O110" s="8">
        <f t="shared" si="6"/>
        <v>203688</v>
      </c>
      <c r="P110" s="147">
        <v>47333</v>
      </c>
    </row>
    <row r="111" spans="1:15" ht="47.25" x14ac:dyDescent="0.25">
      <c r="A111" s="13">
        <v>107</v>
      </c>
      <c r="B111" s="13" t="s">
        <v>163</v>
      </c>
      <c r="C111" s="2" t="s">
        <v>160</v>
      </c>
      <c r="D111" s="13" t="s">
        <v>161</v>
      </c>
      <c r="E111" s="13" t="s">
        <v>162</v>
      </c>
      <c r="F111" s="13" t="s">
        <v>84</v>
      </c>
      <c r="G111" s="13">
        <v>1188</v>
      </c>
      <c r="H111" s="13">
        <v>187</v>
      </c>
      <c r="I111" s="13">
        <f t="shared" si="7"/>
        <v>1375</v>
      </c>
      <c r="J111" s="8">
        <v>791</v>
      </c>
      <c r="K111" s="8">
        <f t="shared" si="8"/>
        <v>1087625</v>
      </c>
      <c r="L111" s="13">
        <v>180</v>
      </c>
      <c r="M111" s="22"/>
      <c r="N111" s="8">
        <v>463</v>
      </c>
      <c r="O111" s="8">
        <f t="shared" si="6"/>
        <v>636625</v>
      </c>
      <c r="P111" s="148">
        <v>136665</v>
      </c>
    </row>
    <row r="112" spans="1:15" ht="47.25" x14ac:dyDescent="0.25">
      <c r="A112" s="13">
        <v>108</v>
      </c>
      <c r="B112" s="13" t="s">
        <v>164</v>
      </c>
      <c r="C112" s="2" t="s">
        <v>160</v>
      </c>
      <c r="D112" s="13" t="s">
        <v>161</v>
      </c>
      <c r="E112" s="13" t="s">
        <v>162</v>
      </c>
      <c r="F112" s="13" t="s">
        <v>84</v>
      </c>
      <c r="G112" s="13"/>
      <c r="H112" s="13">
        <v>80</v>
      </c>
      <c r="I112" s="13">
        <f t="shared" si="7"/>
        <v>80</v>
      </c>
      <c r="J112" s="8">
        <v>1513</v>
      </c>
      <c r="K112" s="8">
        <f t="shared" si="8"/>
        <v>121040</v>
      </c>
      <c r="L112" s="13">
        <v>180</v>
      </c>
      <c r="M112" s="22"/>
      <c r="N112" s="8">
        <v>841</v>
      </c>
      <c r="O112" s="8">
        <f t="shared" si="6"/>
        <v>67280</v>
      </c>
      <c r="P112" s="149">
        <v>16286</v>
      </c>
    </row>
    <row r="113" spans="1:15" ht="47.25" x14ac:dyDescent="0.25">
      <c r="A113" s="13">
        <v>109</v>
      </c>
      <c r="B113" s="13" t="s">
        <v>165</v>
      </c>
      <c r="C113" s="2" t="s">
        <v>160</v>
      </c>
      <c r="D113" s="13" t="s">
        <v>161</v>
      </c>
      <c r="E113" s="13" t="s">
        <v>162</v>
      </c>
      <c r="F113" s="13" t="s">
        <v>84</v>
      </c>
      <c r="G113" s="13">
        <v>594</v>
      </c>
      <c r="H113" s="13">
        <v>522</v>
      </c>
      <c r="I113" s="13">
        <f t="shared" si="7"/>
        <v>1116</v>
      </c>
      <c r="J113" s="8">
        <v>947</v>
      </c>
      <c r="K113" s="8">
        <f t="shared" si="8"/>
        <v>1056852</v>
      </c>
      <c r="L113" s="13">
        <v>180</v>
      </c>
      <c r="M113" s="22"/>
      <c r="N113" s="8">
        <v>614</v>
      </c>
      <c r="O113" s="8">
        <f t="shared" si="6"/>
        <v>685224</v>
      </c>
      <c r="P113" s="150">
        <v>112589</v>
      </c>
    </row>
    <row r="114" spans="1:15" ht="47.25" x14ac:dyDescent="0.25">
      <c r="A114" s="13">
        <v>110</v>
      </c>
      <c r="B114" s="13" t="s">
        <v>166</v>
      </c>
      <c r="C114" s="2" t="s">
        <v>160</v>
      </c>
      <c r="D114" s="13" t="s">
        <v>161</v>
      </c>
      <c r="E114" s="13" t="s">
        <v>162</v>
      </c>
      <c r="F114" s="13" t="s">
        <v>84</v>
      </c>
      <c r="G114" s="13"/>
      <c r="H114" s="13">
        <v>578</v>
      </c>
      <c r="I114" s="13">
        <f t="shared" si="7"/>
        <v>578</v>
      </c>
      <c r="J114" s="8">
        <v>935</v>
      </c>
      <c r="K114" s="8">
        <f t="shared" si="8"/>
        <v>540430</v>
      </c>
      <c r="L114" s="13">
        <v>180</v>
      </c>
      <c r="M114" s="22"/>
      <c r="N114" s="8">
        <v>578</v>
      </c>
      <c r="O114" s="8">
        <f t="shared" si="6"/>
        <v>334084</v>
      </c>
      <c r="P114" s="151">
        <v>62578</v>
      </c>
    </row>
    <row r="115" spans="1:15" ht="47.25" x14ac:dyDescent="0.25">
      <c r="A115" s="13">
        <v>111</v>
      </c>
      <c r="B115" s="13" t="s">
        <v>167</v>
      </c>
      <c r="C115" s="2" t="s">
        <v>160</v>
      </c>
      <c r="D115" s="13" t="s">
        <v>168</v>
      </c>
      <c r="E115" s="13" t="s">
        <v>162</v>
      </c>
      <c r="F115" s="13" t="s">
        <v>10</v>
      </c>
      <c r="G115" s="13">
        <v>1188</v>
      </c>
      <c r="H115" s="13">
        <v>187</v>
      </c>
      <c r="I115" s="13">
        <f t="shared" si="7"/>
        <v>1375</v>
      </c>
      <c r="J115" s="8">
        <v>611</v>
      </c>
      <c r="K115" s="8">
        <f t="shared" si="8"/>
        <v>840125</v>
      </c>
      <c r="L115" s="13">
        <v>180</v>
      </c>
      <c r="M115" s="22"/>
      <c r="N115" s="8">
        <v>283</v>
      </c>
      <c r="O115" s="8">
        <f t="shared" si="6"/>
        <v>389125</v>
      </c>
      <c r="P115" s="152">
        <v>136665</v>
      </c>
    </row>
    <row r="116" spans="1:15" ht="47.25" x14ac:dyDescent="0.25">
      <c r="A116" s="13">
        <v>112</v>
      </c>
      <c r="B116" s="13" t="s">
        <v>169</v>
      </c>
      <c r="C116" s="2" t="s">
        <v>160</v>
      </c>
      <c r="D116" s="13" t="s">
        <v>168</v>
      </c>
      <c r="E116" s="13" t="s">
        <v>162</v>
      </c>
      <c r="F116" s="13" t="s">
        <v>10</v>
      </c>
      <c r="G116" s="13">
        <v>1188</v>
      </c>
      <c r="H116" s="13">
        <v>659</v>
      </c>
      <c r="I116" s="13">
        <f t="shared" si="7"/>
        <v>1847</v>
      </c>
      <c r="J116" s="8">
        <v>654</v>
      </c>
      <c r="K116" s="8">
        <f t="shared" si="8"/>
        <v>1207938</v>
      </c>
      <c r="L116" s="13">
        <v>180</v>
      </c>
      <c r="M116" s="22"/>
      <c r="N116" s="8">
        <v>331</v>
      </c>
      <c r="O116" s="8">
        <f t="shared" si="6"/>
        <v>611357</v>
      </c>
      <c r="P116" s="153">
        <v>180541</v>
      </c>
    </row>
    <row r="117" spans="1:15" x14ac:dyDescent="0.25">
      <c r="A117" s="13">
        <v>113</v>
      </c>
      <c r="B117" s="5" t="s">
        <v>170</v>
      </c>
      <c r="C117" s="13" t="s">
        <v>171</v>
      </c>
      <c r="D117" s="13" t="s">
        <v>172</v>
      </c>
      <c r="E117" s="13" t="s">
        <v>100</v>
      </c>
      <c r="F117" s="5" t="s">
        <v>260</v>
      </c>
      <c r="G117" s="13"/>
      <c r="H117" s="13">
        <v>10</v>
      </c>
      <c r="I117" s="13">
        <f t="shared" si="7"/>
        <v>10</v>
      </c>
      <c r="J117" s="8">
        <v>3197</v>
      </c>
      <c r="K117" s="8">
        <f t="shared" si="8"/>
        <v>31970</v>
      </c>
      <c r="L117" s="13">
        <v>100</v>
      </c>
      <c r="M117" s="23" t="s">
        <v>261</v>
      </c>
      <c r="N117" s="8">
        <v>450</v>
      </c>
      <c r="O117" s="8">
        <f t="shared" si="6"/>
        <v>4500</v>
      </c>
      <c r="P117" s="154">
        <v>8323</v>
      </c>
    </row>
    <row r="118" spans="1:15" x14ac:dyDescent="0.25">
      <c r="A118" s="13">
        <v>114</v>
      </c>
      <c r="B118" s="13" t="s">
        <v>173</v>
      </c>
      <c r="C118" s="13" t="s">
        <v>171</v>
      </c>
      <c r="D118" s="13" t="s">
        <v>174</v>
      </c>
      <c r="E118" s="13" t="s">
        <v>100</v>
      </c>
      <c r="F118" s="13" t="s">
        <v>10</v>
      </c>
      <c r="G118" s="13"/>
      <c r="H118" s="13">
        <v>114</v>
      </c>
      <c r="I118" s="13">
        <f t="shared" si="7"/>
        <v>114</v>
      </c>
      <c r="J118" s="8">
        <v>479</v>
      </c>
      <c r="K118" s="8">
        <f t="shared" si="8"/>
        <v>54606</v>
      </c>
      <c r="L118" s="13">
        <v>100</v>
      </c>
      <c r="M118" s="22"/>
      <c r="N118" s="8">
        <v>153</v>
      </c>
      <c r="O118" s="8">
        <f t="shared" si="6"/>
        <v>17442</v>
      </c>
      <c r="P118" s="155">
        <v>11255</v>
      </c>
    </row>
    <row r="119" spans="1:15" x14ac:dyDescent="0.25">
      <c r="A119" s="13">
        <v>115</v>
      </c>
      <c r="B119" s="13" t="s">
        <v>175</v>
      </c>
      <c r="C119" s="13" t="s">
        <v>171</v>
      </c>
      <c r="D119" s="13" t="s">
        <v>174</v>
      </c>
      <c r="E119" s="13" t="s">
        <v>100</v>
      </c>
      <c r="F119" s="13" t="s">
        <v>10</v>
      </c>
      <c r="G119" s="13"/>
      <c r="H119" s="13">
        <v>10</v>
      </c>
      <c r="I119" s="13">
        <f t="shared" si="7"/>
        <v>10</v>
      </c>
      <c r="J119" s="8">
        <v>3150</v>
      </c>
      <c r="K119" s="8">
        <f t="shared" si="8"/>
        <v>31500</v>
      </c>
      <c r="L119" s="13">
        <v>100</v>
      </c>
      <c r="M119" s="22"/>
      <c r="N119" s="8">
        <v>403</v>
      </c>
      <c r="O119" s="8">
        <f t="shared" si="6"/>
        <v>4030</v>
      </c>
      <c r="P119" s="156">
        <v>8323</v>
      </c>
    </row>
    <row r="120" spans="1:15" x14ac:dyDescent="0.25">
      <c r="A120" s="13">
        <v>116</v>
      </c>
      <c r="B120" s="13" t="s">
        <v>176</v>
      </c>
      <c r="C120" s="13" t="s">
        <v>171</v>
      </c>
      <c r="D120" s="13" t="s">
        <v>174</v>
      </c>
      <c r="E120" s="13" t="s">
        <v>100</v>
      </c>
      <c r="F120" s="13" t="s">
        <v>10</v>
      </c>
      <c r="G120" s="13"/>
      <c r="H120" s="13">
        <v>19</v>
      </c>
      <c r="I120" s="13">
        <f t="shared" si="7"/>
        <v>19</v>
      </c>
      <c r="J120" s="8">
        <v>1893</v>
      </c>
      <c r="K120" s="8">
        <f t="shared" si="8"/>
        <v>35967</v>
      </c>
      <c r="L120" s="13">
        <v>100</v>
      </c>
      <c r="M120" s="22"/>
      <c r="N120" s="8">
        <v>403</v>
      </c>
      <c r="O120" s="8">
        <f t="shared" si="6"/>
        <v>7657</v>
      </c>
      <c r="P120" s="157">
        <v>8577</v>
      </c>
    </row>
    <row r="121" spans="1:15" x14ac:dyDescent="0.25">
      <c r="A121" s="13">
        <v>117</v>
      </c>
      <c r="B121" s="13" t="s">
        <v>177</v>
      </c>
      <c r="C121" s="13" t="s">
        <v>171</v>
      </c>
      <c r="D121" s="13" t="s">
        <v>174</v>
      </c>
      <c r="E121" s="13" t="s">
        <v>100</v>
      </c>
      <c r="F121" s="13" t="s">
        <v>10</v>
      </c>
      <c r="G121" s="13"/>
      <c r="H121" s="13">
        <v>196</v>
      </c>
      <c r="I121" s="13">
        <f t="shared" si="7"/>
        <v>196</v>
      </c>
      <c r="J121" s="8">
        <v>389</v>
      </c>
      <c r="K121" s="8">
        <f t="shared" si="8"/>
        <v>76244</v>
      </c>
      <c r="L121" s="13">
        <v>100</v>
      </c>
      <c r="M121" s="22"/>
      <c r="N121" s="8">
        <v>161</v>
      </c>
      <c r="O121" s="8">
        <f t="shared" si="6"/>
        <v>31556</v>
      </c>
      <c r="P121" s="158">
        <v>13567</v>
      </c>
    </row>
    <row r="122" spans="1:15" x14ac:dyDescent="0.25">
      <c r="A122" s="13">
        <v>118</v>
      </c>
      <c r="B122" s="13" t="s">
        <v>178</v>
      </c>
      <c r="C122" s="13" t="s">
        <v>171</v>
      </c>
      <c r="D122" s="13" t="s">
        <v>174</v>
      </c>
      <c r="E122" s="13" t="s">
        <v>100</v>
      </c>
      <c r="F122" s="13" t="s">
        <v>10</v>
      </c>
      <c r="G122" s="13"/>
      <c r="H122" s="13">
        <v>124</v>
      </c>
      <c r="I122" s="13">
        <f t="shared" si="7"/>
        <v>124</v>
      </c>
      <c r="J122" s="8">
        <v>468</v>
      </c>
      <c r="K122" s="8">
        <f t="shared" si="8"/>
        <v>58032</v>
      </c>
      <c r="L122" s="13">
        <v>100</v>
      </c>
      <c r="M122" s="22"/>
      <c r="N122" s="8">
        <v>161</v>
      </c>
      <c r="O122" s="8">
        <f t="shared" si="6"/>
        <v>19964</v>
      </c>
      <c r="P122" s="159">
        <v>11537</v>
      </c>
    </row>
    <row r="123" spans="1:15" x14ac:dyDescent="0.25">
      <c r="A123" s="13">
        <v>119</v>
      </c>
      <c r="B123" s="13" t="s">
        <v>179</v>
      </c>
      <c r="C123" s="13" t="s">
        <v>171</v>
      </c>
      <c r="D123" s="13" t="s">
        <v>174</v>
      </c>
      <c r="E123" s="13" t="s">
        <v>100</v>
      </c>
      <c r="F123" s="13" t="s">
        <v>10</v>
      </c>
      <c r="G123" s="13"/>
      <c r="H123" s="13">
        <v>76</v>
      </c>
      <c r="I123" s="13">
        <f t="shared" si="7"/>
        <v>76</v>
      </c>
      <c r="J123" s="8">
        <v>764</v>
      </c>
      <c r="K123" s="8">
        <f t="shared" si="8"/>
        <v>58064</v>
      </c>
      <c r="L123" s="13">
        <v>100</v>
      </c>
      <c r="M123" s="22"/>
      <c r="N123" s="8">
        <v>322</v>
      </c>
      <c r="O123" s="8">
        <f t="shared" si="6"/>
        <v>24472</v>
      </c>
      <c r="P123" s="160">
        <v>10184</v>
      </c>
    </row>
    <row r="124" spans="1:15" x14ac:dyDescent="0.25">
      <c r="A124" s="13">
        <v>120</v>
      </c>
      <c r="B124" s="13" t="s">
        <v>180</v>
      </c>
      <c r="C124" s="13" t="s">
        <v>171</v>
      </c>
      <c r="D124" s="13" t="s">
        <v>174</v>
      </c>
      <c r="E124" s="13" t="s">
        <v>100</v>
      </c>
      <c r="F124" s="13" t="s">
        <v>10</v>
      </c>
      <c r="G124" s="13"/>
      <c r="H124" s="13">
        <v>303</v>
      </c>
      <c r="I124" s="13">
        <f t="shared" si="7"/>
        <v>303</v>
      </c>
      <c r="J124" s="8">
        <v>294</v>
      </c>
      <c r="K124" s="8">
        <f t="shared" si="8"/>
        <v>89082</v>
      </c>
      <c r="L124" s="13">
        <v>100</v>
      </c>
      <c r="M124" s="22"/>
      <c r="N124" s="8">
        <v>113</v>
      </c>
      <c r="O124" s="8">
        <f t="shared" si="6"/>
        <v>34239</v>
      </c>
      <c r="P124" s="161">
        <v>16583</v>
      </c>
    </row>
    <row r="125" spans="1:15" x14ac:dyDescent="0.25">
      <c r="A125" s="13">
        <v>121</v>
      </c>
      <c r="B125" s="13" t="s">
        <v>181</v>
      </c>
      <c r="C125" s="13" t="s">
        <v>171</v>
      </c>
      <c r="D125" s="13" t="s">
        <v>174</v>
      </c>
      <c r="E125" s="13" t="s">
        <v>100</v>
      </c>
      <c r="F125" s="13" t="s">
        <v>10</v>
      </c>
      <c r="G125" s="13"/>
      <c r="H125" s="13">
        <v>47</v>
      </c>
      <c r="I125" s="13">
        <f t="shared" si="7"/>
        <v>47</v>
      </c>
      <c r="J125" s="8">
        <v>1061</v>
      </c>
      <c r="K125" s="8">
        <f t="shared" si="8"/>
        <v>49867</v>
      </c>
      <c r="L125" s="13">
        <v>100</v>
      </c>
      <c r="M125" s="22"/>
      <c r="N125" s="8">
        <v>403</v>
      </c>
      <c r="O125" s="8">
        <f t="shared" si="6"/>
        <v>18941</v>
      </c>
      <c r="P125" s="162">
        <v>9366</v>
      </c>
    </row>
    <row r="126" spans="1:15" x14ac:dyDescent="0.25">
      <c r="A126" s="13">
        <v>122</v>
      </c>
      <c r="B126" s="13" t="s">
        <v>182</v>
      </c>
      <c r="C126" s="13" t="s">
        <v>171</v>
      </c>
      <c r="D126" s="13" t="s">
        <v>174</v>
      </c>
      <c r="E126" s="13" t="s">
        <v>100</v>
      </c>
      <c r="F126" s="13" t="s">
        <v>10</v>
      </c>
      <c r="G126" s="13"/>
      <c r="H126" s="13">
        <v>48</v>
      </c>
      <c r="I126" s="13">
        <f t="shared" si="7"/>
        <v>48</v>
      </c>
      <c r="J126" s="8">
        <v>1049</v>
      </c>
      <c r="K126" s="8">
        <f t="shared" si="8"/>
        <v>50352</v>
      </c>
      <c r="L126" s="13">
        <v>100</v>
      </c>
      <c r="M126" s="22"/>
      <c r="N126" s="8">
        <v>403</v>
      </c>
      <c r="O126" s="8">
        <f t="shared" si="6"/>
        <v>19344</v>
      </c>
      <c r="P126" s="163">
        <v>9394</v>
      </c>
    </row>
    <row r="127" spans="1:15" x14ac:dyDescent="0.25">
      <c r="A127" s="13">
        <v>123</v>
      </c>
      <c r="B127" s="13" t="s">
        <v>183</v>
      </c>
      <c r="C127" s="13" t="s">
        <v>171</v>
      </c>
      <c r="D127" s="13" t="s">
        <v>174</v>
      </c>
      <c r="E127" s="13" t="s">
        <v>100</v>
      </c>
      <c r="F127" s="13" t="s">
        <v>10</v>
      </c>
      <c r="G127" s="13"/>
      <c r="H127" s="13">
        <v>14</v>
      </c>
      <c r="I127" s="13">
        <f t="shared" si="7"/>
        <v>14</v>
      </c>
      <c r="J127" s="8">
        <v>2392</v>
      </c>
      <c r="K127" s="8">
        <f t="shared" si="8"/>
        <v>33488</v>
      </c>
      <c r="L127" s="13">
        <v>100</v>
      </c>
      <c r="M127" s="22"/>
      <c r="N127" s="8">
        <v>403</v>
      </c>
      <c r="O127" s="8">
        <f t="shared" si="6"/>
        <v>5642</v>
      </c>
      <c r="P127" s="164">
        <v>8436</v>
      </c>
    </row>
    <row r="128" spans="1:15" x14ac:dyDescent="0.25">
      <c r="A128" s="13">
        <v>124</v>
      </c>
      <c r="B128" s="13" t="s">
        <v>184</v>
      </c>
      <c r="C128" s="13" t="s">
        <v>171</v>
      </c>
      <c r="D128" s="13" t="s">
        <v>174</v>
      </c>
      <c r="E128" s="13" t="s">
        <v>100</v>
      </c>
      <c r="F128" s="13" t="s">
        <v>10</v>
      </c>
      <c r="G128" s="13"/>
      <c r="H128" s="13">
        <v>56</v>
      </c>
      <c r="I128" s="13">
        <f t="shared" si="7"/>
        <v>56</v>
      </c>
      <c r="J128" s="8">
        <v>889</v>
      </c>
      <c r="K128" s="8">
        <f t="shared" si="8"/>
        <v>49784</v>
      </c>
      <c r="L128" s="13">
        <v>100</v>
      </c>
      <c r="M128" s="22"/>
      <c r="N128" s="8">
        <v>322</v>
      </c>
      <c r="O128" s="8">
        <f t="shared" si="6"/>
        <v>18032</v>
      </c>
      <c r="P128" s="165">
        <v>9620</v>
      </c>
    </row>
    <row r="129" spans="1:15" x14ac:dyDescent="0.25">
      <c r="A129" s="13">
        <v>125</v>
      </c>
      <c r="B129" s="13" t="s">
        <v>185</v>
      </c>
      <c r="C129" s="13" t="s">
        <v>171</v>
      </c>
      <c r="D129" s="13" t="s">
        <v>174</v>
      </c>
      <c r="E129" s="13" t="s">
        <v>100</v>
      </c>
      <c r="F129" s="13" t="s">
        <v>10</v>
      </c>
      <c r="G129" s="13"/>
      <c r="H129" s="13">
        <v>14</v>
      </c>
      <c r="I129" s="13">
        <f t="shared" si="7"/>
        <v>14</v>
      </c>
      <c r="J129" s="8">
        <v>2392</v>
      </c>
      <c r="K129" s="8">
        <f t="shared" si="8"/>
        <v>33488</v>
      </c>
      <c r="L129" s="13">
        <v>100</v>
      </c>
      <c r="M129" s="22"/>
      <c r="N129" s="8">
        <v>403</v>
      </c>
      <c r="O129" s="8">
        <f t="shared" si="6"/>
        <v>5642</v>
      </c>
      <c r="P129" s="166">
        <v>8436</v>
      </c>
    </row>
    <row r="130" spans="1:15" x14ac:dyDescent="0.25">
      <c r="A130" s="13">
        <v>126</v>
      </c>
      <c r="B130" s="13" t="s">
        <v>186</v>
      </c>
      <c r="C130" s="13" t="s">
        <v>171</v>
      </c>
      <c r="D130" s="13" t="s">
        <v>174</v>
      </c>
      <c r="E130" s="13" t="s">
        <v>100</v>
      </c>
      <c r="F130" s="13" t="s">
        <v>10</v>
      </c>
      <c r="G130" s="13"/>
      <c r="H130" s="13">
        <v>10</v>
      </c>
      <c r="I130" s="13">
        <f t="shared" si="7"/>
        <v>10</v>
      </c>
      <c r="J130" s="8">
        <v>3150</v>
      </c>
      <c r="K130" s="8">
        <f t="shared" si="8"/>
        <v>31500</v>
      </c>
      <c r="L130" s="13">
        <v>100</v>
      </c>
      <c r="M130" s="22"/>
      <c r="N130" s="8">
        <v>403</v>
      </c>
      <c r="O130" s="8">
        <f t="shared" si="6"/>
        <v>4030</v>
      </c>
      <c r="P130" s="167">
        <v>8323</v>
      </c>
    </row>
    <row r="131" spans="1:15" x14ac:dyDescent="0.25">
      <c r="A131" s="13">
        <v>127</v>
      </c>
      <c r="B131" s="13" t="s">
        <v>187</v>
      </c>
      <c r="C131" s="13" t="s">
        <v>171</v>
      </c>
      <c r="D131" s="13" t="s">
        <v>174</v>
      </c>
      <c r="E131" s="13" t="s">
        <v>100</v>
      </c>
      <c r="F131" s="13" t="s">
        <v>10</v>
      </c>
      <c r="G131" s="13"/>
      <c r="H131" s="13">
        <v>165</v>
      </c>
      <c r="I131" s="13">
        <f t="shared" si="7"/>
        <v>165</v>
      </c>
      <c r="J131" s="8">
        <v>415</v>
      </c>
      <c r="K131" s="8">
        <f t="shared" si="8"/>
        <v>68475</v>
      </c>
      <c r="L131" s="13">
        <v>100</v>
      </c>
      <c r="M131" s="22"/>
      <c r="N131" s="8">
        <v>161</v>
      </c>
      <c r="O131" s="8">
        <f t="shared" si="6"/>
        <v>26565</v>
      </c>
      <c r="P131" s="168">
        <v>12693</v>
      </c>
    </row>
    <row r="132" spans="1:15" x14ac:dyDescent="0.25">
      <c r="A132" s="13">
        <v>128</v>
      </c>
      <c r="B132" s="13" t="s">
        <v>188</v>
      </c>
      <c r="C132" s="13" t="s">
        <v>171</v>
      </c>
      <c r="D132" s="13" t="s">
        <v>174</v>
      </c>
      <c r="E132" s="13" t="s">
        <v>100</v>
      </c>
      <c r="F132" s="13" t="s">
        <v>10</v>
      </c>
      <c r="G132" s="13"/>
      <c r="H132" s="13">
        <v>26</v>
      </c>
      <c r="I132" s="13">
        <f t="shared" si="7"/>
        <v>26</v>
      </c>
      <c r="J132" s="8">
        <v>1517</v>
      </c>
      <c r="K132" s="8">
        <f t="shared" si="8"/>
        <v>39442</v>
      </c>
      <c r="L132" s="13">
        <v>100</v>
      </c>
      <c r="M132" s="22"/>
      <c r="N132" s="8">
        <v>403</v>
      </c>
      <c r="O132" s="8">
        <f t="shared" si="6"/>
        <v>10478</v>
      </c>
      <c r="P132" s="169">
        <v>8774</v>
      </c>
    </row>
    <row r="133" spans="1:15" x14ac:dyDescent="0.25">
      <c r="A133" s="13">
        <v>129</v>
      </c>
      <c r="B133" s="13" t="s">
        <v>189</v>
      </c>
      <c r="C133" s="13" t="s">
        <v>171</v>
      </c>
      <c r="D133" s="13" t="s">
        <v>174</v>
      </c>
      <c r="E133" s="13" t="s">
        <v>100</v>
      </c>
      <c r="F133" s="13" t="s">
        <v>10</v>
      </c>
      <c r="G133" s="13"/>
      <c r="H133" s="13">
        <v>303</v>
      </c>
      <c r="I133" s="13">
        <f t="shared" si="7"/>
        <v>303</v>
      </c>
      <c r="J133" s="8">
        <v>270</v>
      </c>
      <c r="K133" s="8">
        <f t="shared" si="8"/>
        <v>81810</v>
      </c>
      <c r="L133" s="13">
        <v>100</v>
      </c>
      <c r="M133" s="22"/>
      <c r="N133" s="8">
        <v>89</v>
      </c>
      <c r="O133" s="8">
        <f t="shared" si="6"/>
        <v>26967</v>
      </c>
      <c r="P133" s="170">
        <v>16583</v>
      </c>
    </row>
    <row r="134" spans="1:15" ht="31.5" x14ac:dyDescent="0.25">
      <c r="A134" s="13">
        <v>130</v>
      </c>
      <c r="B134" s="13" t="s">
        <v>190</v>
      </c>
      <c r="C134" s="2" t="s">
        <v>191</v>
      </c>
      <c r="D134" s="13" t="s">
        <v>192</v>
      </c>
      <c r="E134" s="13" t="s">
        <v>64</v>
      </c>
      <c r="F134" s="13" t="s">
        <v>10</v>
      </c>
      <c r="G134" s="13"/>
      <c r="H134" s="13">
        <v>68</v>
      </c>
      <c r="I134" s="13">
        <f t="shared" si="7"/>
        <v>68</v>
      </c>
      <c r="J134" s="8">
        <v>3099</v>
      </c>
      <c r="K134" s="8">
        <f t="shared" si="8"/>
        <v>210732</v>
      </c>
      <c r="L134" s="13">
        <v>180</v>
      </c>
      <c r="M134" s="22"/>
      <c r="N134" s="8">
        <v>2616</v>
      </c>
      <c r="O134" s="8">
        <f t="shared" ref="O134:O197" si="9">I134*N134</f>
        <v>177888</v>
      </c>
      <c r="P134" s="171">
        <v>9958</v>
      </c>
    </row>
    <row r="135" spans="1:15" ht="31.5" x14ac:dyDescent="0.25">
      <c r="A135" s="13">
        <v>131</v>
      </c>
      <c r="B135" s="13" t="s">
        <v>194</v>
      </c>
      <c r="C135" s="2" t="s">
        <v>191</v>
      </c>
      <c r="D135" s="13" t="s">
        <v>192</v>
      </c>
      <c r="E135" s="13" t="s">
        <v>64</v>
      </c>
      <c r="F135" s="13" t="s">
        <v>10</v>
      </c>
      <c r="G135" s="13"/>
      <c r="H135" s="13">
        <v>63</v>
      </c>
      <c r="I135" s="13">
        <f t="shared" si="7"/>
        <v>63</v>
      </c>
      <c r="J135" s="8">
        <v>3130</v>
      </c>
      <c r="K135" s="8">
        <f t="shared" si="8"/>
        <v>197190</v>
      </c>
      <c r="L135" s="13">
        <v>180</v>
      </c>
      <c r="M135" s="22"/>
      <c r="N135" s="8">
        <v>2616</v>
      </c>
      <c r="O135" s="8">
        <f t="shared" si="9"/>
        <v>164808</v>
      </c>
      <c r="P135" s="172">
        <v>9817</v>
      </c>
    </row>
    <row r="136" spans="1:15" ht="31.5" x14ac:dyDescent="0.25">
      <c r="A136" s="13">
        <v>132</v>
      </c>
      <c r="B136" s="13" t="s">
        <v>195</v>
      </c>
      <c r="C136" s="2" t="s">
        <v>191</v>
      </c>
      <c r="D136" s="13" t="s">
        <v>192</v>
      </c>
      <c r="E136" s="13" t="s">
        <v>64</v>
      </c>
      <c r="F136" s="13" t="s">
        <v>10</v>
      </c>
      <c r="G136" s="13">
        <v>454</v>
      </c>
      <c r="H136" s="13">
        <v>165</v>
      </c>
      <c r="I136" s="13">
        <f t="shared" si="7"/>
        <v>619</v>
      </c>
      <c r="J136" s="8">
        <v>2752</v>
      </c>
      <c r="K136" s="8">
        <f t="shared" si="8"/>
        <v>1703488</v>
      </c>
      <c r="L136" s="13">
        <v>180</v>
      </c>
      <c r="M136" s="22"/>
      <c r="N136" s="8">
        <v>2616</v>
      </c>
      <c r="O136" s="8">
        <f t="shared" si="9"/>
        <v>1619304</v>
      </c>
      <c r="P136" s="173">
        <v>25491</v>
      </c>
    </row>
    <row r="137" spans="1:15" ht="31.5" x14ac:dyDescent="0.25">
      <c r="A137" s="13">
        <v>133</v>
      </c>
      <c r="B137" s="13" t="s">
        <v>196</v>
      </c>
      <c r="C137" s="2" t="s">
        <v>191</v>
      </c>
      <c r="D137" s="13" t="s">
        <v>192</v>
      </c>
      <c r="E137" s="13" t="s">
        <v>64</v>
      </c>
      <c r="F137" s="13" t="s">
        <v>10</v>
      </c>
      <c r="G137" s="13"/>
      <c r="H137" s="13">
        <v>134</v>
      </c>
      <c r="I137" s="13">
        <f t="shared" si="7"/>
        <v>134</v>
      </c>
      <c r="J137" s="8">
        <v>2907</v>
      </c>
      <c r="K137" s="8">
        <f t="shared" si="8"/>
        <v>389538</v>
      </c>
      <c r="L137" s="13">
        <v>180</v>
      </c>
      <c r="M137" s="22"/>
      <c r="N137" s="8">
        <v>2616</v>
      </c>
      <c r="O137" s="8">
        <f t="shared" si="9"/>
        <v>350544</v>
      </c>
      <c r="P137" s="174">
        <v>11819</v>
      </c>
    </row>
    <row r="138" spans="1:15" x14ac:dyDescent="0.25">
      <c r="A138" s="13">
        <v>134</v>
      </c>
      <c r="B138" s="13" t="s">
        <v>197</v>
      </c>
      <c r="C138" s="13" t="s">
        <v>198</v>
      </c>
      <c r="D138" s="13" t="s">
        <v>199</v>
      </c>
      <c r="E138" s="13" t="s">
        <v>64</v>
      </c>
      <c r="F138" s="13" t="s">
        <v>10</v>
      </c>
      <c r="G138" s="13"/>
      <c r="H138" s="13">
        <v>55</v>
      </c>
      <c r="I138" s="13">
        <f t="shared" si="7"/>
        <v>55</v>
      </c>
      <c r="J138" s="8">
        <v>6655</v>
      </c>
      <c r="K138" s="8">
        <f t="shared" si="8"/>
        <v>366025</v>
      </c>
      <c r="L138" s="13">
        <v>210</v>
      </c>
      <c r="M138" s="22"/>
      <c r="N138" s="8">
        <v>5501</v>
      </c>
      <c r="O138" s="8">
        <f t="shared" si="9"/>
        <v>302555</v>
      </c>
      <c r="P138" s="175">
        <v>19233</v>
      </c>
    </row>
    <row r="139" spans="1:15" ht="31.5" x14ac:dyDescent="0.25">
      <c r="A139" s="13">
        <v>135</v>
      </c>
      <c r="B139" s="13" t="s">
        <v>200</v>
      </c>
      <c r="C139" s="2" t="s">
        <v>191</v>
      </c>
      <c r="D139" s="13" t="s">
        <v>201</v>
      </c>
      <c r="E139" s="13" t="s">
        <v>193</v>
      </c>
      <c r="F139" s="13" t="s">
        <v>10</v>
      </c>
      <c r="G139" s="13"/>
      <c r="H139" s="13">
        <v>55</v>
      </c>
      <c r="I139" s="13">
        <f t="shared" si="7"/>
        <v>55</v>
      </c>
      <c r="J139" s="8">
        <v>1004</v>
      </c>
      <c r="K139" s="8">
        <f t="shared" si="8"/>
        <v>55220</v>
      </c>
      <c r="L139" s="13">
        <v>270</v>
      </c>
      <c r="M139" s="22"/>
      <c r="N139" s="8">
        <v>428</v>
      </c>
      <c r="O139" s="8">
        <f t="shared" si="9"/>
        <v>23540</v>
      </c>
      <c r="P139" s="176">
        <v>9592</v>
      </c>
    </row>
    <row r="140" spans="1:15" ht="31.5" x14ac:dyDescent="0.25">
      <c r="A140" s="13">
        <v>136</v>
      </c>
      <c r="B140" s="13" t="s">
        <v>202</v>
      </c>
      <c r="C140" s="2" t="s">
        <v>191</v>
      </c>
      <c r="D140" s="13" t="s">
        <v>201</v>
      </c>
      <c r="E140" s="13" t="s">
        <v>193</v>
      </c>
      <c r="F140" s="13" t="s">
        <v>10</v>
      </c>
      <c r="G140" s="13"/>
      <c r="H140" s="13">
        <v>26</v>
      </c>
      <c r="I140" s="13">
        <f t="shared" si="7"/>
        <v>26</v>
      </c>
      <c r="J140" s="8">
        <v>1569</v>
      </c>
      <c r="K140" s="8">
        <f t="shared" si="8"/>
        <v>40794</v>
      </c>
      <c r="L140" s="13">
        <v>270</v>
      </c>
      <c r="M140" s="22"/>
      <c r="N140" s="8">
        <v>455</v>
      </c>
      <c r="O140" s="8">
        <f t="shared" si="9"/>
        <v>11830</v>
      </c>
      <c r="P140" s="177">
        <v>8774</v>
      </c>
    </row>
    <row r="141" spans="1:15" ht="63" x14ac:dyDescent="0.25">
      <c r="A141" s="13">
        <v>137</v>
      </c>
      <c r="B141" s="13" t="s">
        <v>203</v>
      </c>
      <c r="C141" s="2" t="s">
        <v>204</v>
      </c>
      <c r="D141" s="13" t="s">
        <v>205</v>
      </c>
      <c r="E141" s="2" t="s">
        <v>206</v>
      </c>
      <c r="F141" s="13" t="s">
        <v>10</v>
      </c>
      <c r="G141" s="13"/>
      <c r="H141" s="13">
        <v>49</v>
      </c>
      <c r="I141" s="13">
        <f t="shared" ref="I141:I197" si="10">G141+H141</f>
        <v>49</v>
      </c>
      <c r="J141" s="8">
        <v>4517</v>
      </c>
      <c r="K141" s="8">
        <f t="shared" si="8"/>
        <v>221333</v>
      </c>
      <c r="L141" s="13">
        <v>240</v>
      </c>
      <c r="M141" s="22"/>
      <c r="N141" s="8">
        <v>2084</v>
      </c>
      <c r="O141" s="8">
        <f t="shared" si="9"/>
        <v>102116</v>
      </c>
      <c r="P141" s="178">
        <v>36124</v>
      </c>
    </row>
    <row r="142" spans="1:15" ht="63" x14ac:dyDescent="0.25">
      <c r="A142" s="13">
        <v>138</v>
      </c>
      <c r="B142" s="13" t="s">
        <v>207</v>
      </c>
      <c r="C142" s="2" t="s">
        <v>208</v>
      </c>
      <c r="D142" s="13" t="s">
        <v>209</v>
      </c>
      <c r="E142" s="13" t="s">
        <v>210</v>
      </c>
      <c r="F142" s="13" t="s">
        <v>10</v>
      </c>
      <c r="G142" s="13"/>
      <c r="H142" s="13">
        <v>7</v>
      </c>
      <c r="I142" s="13">
        <f t="shared" si="10"/>
        <v>7</v>
      </c>
      <c r="J142" s="8">
        <v>28696</v>
      </c>
      <c r="K142" s="8">
        <f t="shared" si="8"/>
        <v>200872</v>
      </c>
      <c r="L142" s="13">
        <v>240</v>
      </c>
      <c r="M142" s="22"/>
      <c r="N142" s="8">
        <v>12675</v>
      </c>
      <c r="O142" s="8">
        <f t="shared" si="9"/>
        <v>88725</v>
      </c>
      <c r="P142" s="179">
        <v>33983</v>
      </c>
    </row>
    <row r="143" spans="1:15" ht="63" x14ac:dyDescent="0.25">
      <c r="A143" s="13">
        <v>139</v>
      </c>
      <c r="B143" s="13" t="s">
        <v>211</v>
      </c>
      <c r="C143" s="2" t="s">
        <v>208</v>
      </c>
      <c r="D143" s="13" t="s">
        <v>209</v>
      </c>
      <c r="E143" s="13" t="s">
        <v>210</v>
      </c>
      <c r="F143" s="13" t="s">
        <v>10</v>
      </c>
      <c r="G143" s="13">
        <v>114</v>
      </c>
      <c r="H143" s="13">
        <v>18</v>
      </c>
      <c r="I143" s="13">
        <f t="shared" si="10"/>
        <v>132</v>
      </c>
      <c r="J143" s="8">
        <v>8368</v>
      </c>
      <c r="K143" s="8">
        <f t="shared" si="8"/>
        <v>1104576</v>
      </c>
      <c r="L143" s="13">
        <v>240</v>
      </c>
      <c r="M143" s="22"/>
      <c r="N143" s="8">
        <v>7359</v>
      </c>
      <c r="O143" s="8">
        <f t="shared" si="9"/>
        <v>971388</v>
      </c>
      <c r="P143" s="180">
        <v>40356</v>
      </c>
    </row>
    <row r="144" spans="1:15" ht="63" x14ac:dyDescent="0.25">
      <c r="A144" s="13">
        <v>140</v>
      </c>
      <c r="B144" s="13" t="s">
        <v>212</v>
      </c>
      <c r="C144" s="2" t="s">
        <v>208</v>
      </c>
      <c r="D144" s="13" t="s">
        <v>209</v>
      </c>
      <c r="E144" s="13" t="s">
        <v>210</v>
      </c>
      <c r="F144" s="13" t="s">
        <v>10</v>
      </c>
      <c r="G144" s="13">
        <v>114</v>
      </c>
      <c r="H144" s="13">
        <v>50</v>
      </c>
      <c r="I144" s="13">
        <f t="shared" si="10"/>
        <v>164</v>
      </c>
      <c r="J144" s="8">
        <v>8031</v>
      </c>
      <c r="K144" s="8">
        <f t="shared" si="8"/>
        <v>1317084</v>
      </c>
      <c r="L144" s="13">
        <v>240</v>
      </c>
      <c r="M144" s="22"/>
      <c r="N144" s="8">
        <v>7186</v>
      </c>
      <c r="O144" s="8">
        <f t="shared" si="9"/>
        <v>1178504</v>
      </c>
      <c r="P144" s="181">
        <v>41988</v>
      </c>
    </row>
    <row r="145" spans="1:15" ht="63" x14ac:dyDescent="0.25">
      <c r="A145" s="13">
        <v>141</v>
      </c>
      <c r="B145" s="13" t="s">
        <v>213</v>
      </c>
      <c r="C145" s="2" t="s">
        <v>208</v>
      </c>
      <c r="D145" s="13" t="s">
        <v>209</v>
      </c>
      <c r="E145" s="13" t="s">
        <v>210</v>
      </c>
      <c r="F145" s="13" t="s">
        <v>10</v>
      </c>
      <c r="G145" s="13"/>
      <c r="H145" s="13">
        <v>7</v>
      </c>
      <c r="I145" s="13">
        <f t="shared" si="10"/>
        <v>7</v>
      </c>
      <c r="J145" s="8">
        <v>26532</v>
      </c>
      <c r="K145" s="8">
        <f t="shared" si="8"/>
        <v>185724</v>
      </c>
      <c r="L145" s="13">
        <v>240</v>
      </c>
      <c r="M145" s="22"/>
      <c r="N145" s="8">
        <v>10584</v>
      </c>
      <c r="O145" s="8">
        <f t="shared" si="9"/>
        <v>74088</v>
      </c>
      <c r="P145" s="182">
        <v>33983</v>
      </c>
    </row>
    <row r="146" spans="1:15" ht="63" x14ac:dyDescent="0.25">
      <c r="A146" s="13">
        <v>142</v>
      </c>
      <c r="B146" s="13" t="s">
        <v>214</v>
      </c>
      <c r="C146" s="2" t="s">
        <v>204</v>
      </c>
      <c r="D146" s="13" t="s">
        <v>215</v>
      </c>
      <c r="E146" s="2" t="s">
        <v>206</v>
      </c>
      <c r="F146" s="13" t="s">
        <v>10</v>
      </c>
      <c r="G146" s="13">
        <v>114</v>
      </c>
      <c r="H146" s="13">
        <v>31</v>
      </c>
      <c r="I146" s="13">
        <f t="shared" si="10"/>
        <v>145</v>
      </c>
      <c r="J146" s="8">
        <v>1272</v>
      </c>
      <c r="K146" s="8">
        <f t="shared" si="8"/>
        <v>184440</v>
      </c>
      <c r="L146" s="13">
        <v>180</v>
      </c>
      <c r="M146" s="22"/>
      <c r="N146" s="8">
        <v>338</v>
      </c>
      <c r="O146" s="8">
        <f t="shared" si="9"/>
        <v>49010</v>
      </c>
      <c r="P146" s="183">
        <v>41019</v>
      </c>
    </row>
    <row r="147" spans="1:15" ht="63" x14ac:dyDescent="0.25">
      <c r="A147" s="13">
        <v>143</v>
      </c>
      <c r="B147" s="13" t="s">
        <v>216</v>
      </c>
      <c r="C147" s="2" t="s">
        <v>204</v>
      </c>
      <c r="D147" s="13" t="s">
        <v>217</v>
      </c>
      <c r="E147" s="2" t="s">
        <v>206</v>
      </c>
      <c r="F147" s="13" t="s">
        <v>67</v>
      </c>
      <c r="G147" s="13"/>
      <c r="H147" s="13">
        <v>13</v>
      </c>
      <c r="I147" s="13">
        <f t="shared" si="10"/>
        <v>13</v>
      </c>
      <c r="J147" s="8">
        <v>9207</v>
      </c>
      <c r="K147" s="8">
        <f t="shared" ref="K147:K161" si="11">I147*J147</f>
        <v>119691</v>
      </c>
      <c r="L147" s="13">
        <v>240</v>
      </c>
      <c r="M147" s="22"/>
      <c r="N147" s="8">
        <v>503</v>
      </c>
      <c r="O147" s="8">
        <f t="shared" si="9"/>
        <v>6539</v>
      </c>
      <c r="P147" s="184">
        <v>34289</v>
      </c>
    </row>
    <row r="148" spans="1:15" ht="63" x14ac:dyDescent="0.25">
      <c r="A148" s="13">
        <v>144</v>
      </c>
      <c r="B148" s="13" t="s">
        <v>218</v>
      </c>
      <c r="C148" s="2" t="s">
        <v>204</v>
      </c>
      <c r="D148" s="13" t="s">
        <v>219</v>
      </c>
      <c r="E148" s="2" t="s">
        <v>206</v>
      </c>
      <c r="F148" s="13" t="s">
        <v>10</v>
      </c>
      <c r="G148" s="13"/>
      <c r="H148" s="13">
        <v>29</v>
      </c>
      <c r="I148" s="13">
        <f t="shared" si="10"/>
        <v>29</v>
      </c>
      <c r="J148" s="8">
        <v>4664</v>
      </c>
      <c r="K148" s="8">
        <f t="shared" si="11"/>
        <v>135256</v>
      </c>
      <c r="L148" s="13">
        <v>180</v>
      </c>
      <c r="M148" s="22"/>
      <c r="N148" s="8">
        <v>669</v>
      </c>
      <c r="O148" s="8">
        <f t="shared" si="9"/>
        <v>19401</v>
      </c>
      <c r="P148" s="185">
        <v>35105</v>
      </c>
    </row>
    <row r="149" spans="1:15" ht="63" x14ac:dyDescent="0.25">
      <c r="A149" s="13">
        <v>145</v>
      </c>
      <c r="B149" s="13" t="s">
        <v>220</v>
      </c>
      <c r="C149" s="2" t="s">
        <v>204</v>
      </c>
      <c r="D149" s="13" t="s">
        <v>219</v>
      </c>
      <c r="E149" s="2" t="s">
        <v>206</v>
      </c>
      <c r="F149" s="13" t="s">
        <v>10</v>
      </c>
      <c r="G149" s="13"/>
      <c r="H149" s="13">
        <v>19</v>
      </c>
      <c r="I149" s="13">
        <f t="shared" si="10"/>
        <v>19</v>
      </c>
      <c r="J149" s="8">
        <v>6312</v>
      </c>
      <c r="K149" s="8">
        <f t="shared" si="11"/>
        <v>119928</v>
      </c>
      <c r="L149" s="13">
        <v>180</v>
      </c>
      <c r="M149" s="22"/>
      <c r="N149" s="8">
        <v>303</v>
      </c>
      <c r="O149" s="8">
        <f t="shared" si="9"/>
        <v>5757</v>
      </c>
      <c r="P149" s="186">
        <v>34595</v>
      </c>
    </row>
    <row r="150" spans="1:15" ht="63" x14ac:dyDescent="0.25">
      <c r="A150" s="13">
        <v>146</v>
      </c>
      <c r="B150" s="13" t="s">
        <v>221</v>
      </c>
      <c r="C150" s="2" t="s">
        <v>204</v>
      </c>
      <c r="D150" s="13" t="s">
        <v>222</v>
      </c>
      <c r="E150" s="2" t="s">
        <v>206</v>
      </c>
      <c r="F150" s="13" t="s">
        <v>10</v>
      </c>
      <c r="G150" s="13"/>
      <c r="H150" s="13">
        <v>63</v>
      </c>
      <c r="I150" s="13">
        <f t="shared" si="10"/>
        <v>63</v>
      </c>
      <c r="J150" s="8">
        <v>4653</v>
      </c>
      <c r="K150" s="8">
        <f t="shared" si="11"/>
        <v>293139</v>
      </c>
      <c r="L150" s="13">
        <v>240</v>
      </c>
      <c r="M150" s="22"/>
      <c r="N150" s="8">
        <v>2723</v>
      </c>
      <c r="O150" s="8">
        <f t="shared" si="9"/>
        <v>171549</v>
      </c>
      <c r="P150" s="187">
        <v>36838</v>
      </c>
    </row>
    <row r="151" spans="1:15" ht="63" x14ac:dyDescent="0.25">
      <c r="A151" s="13">
        <v>147</v>
      </c>
      <c r="B151" s="13" t="s">
        <v>223</v>
      </c>
      <c r="C151" s="2" t="s">
        <v>204</v>
      </c>
      <c r="D151" s="13" t="s">
        <v>222</v>
      </c>
      <c r="E151" s="2" t="s">
        <v>206</v>
      </c>
      <c r="F151" s="13" t="s">
        <v>10</v>
      </c>
      <c r="G151" s="13"/>
      <c r="H151" s="13">
        <v>63</v>
      </c>
      <c r="I151" s="13">
        <f t="shared" si="10"/>
        <v>63</v>
      </c>
      <c r="J151" s="8">
        <v>6184</v>
      </c>
      <c r="K151" s="8">
        <f t="shared" si="11"/>
        <v>389592</v>
      </c>
      <c r="L151" s="13">
        <v>240</v>
      </c>
      <c r="M151" s="22"/>
      <c r="N151" s="8">
        <v>4254</v>
      </c>
      <c r="O151" s="8">
        <f t="shared" si="9"/>
        <v>268002</v>
      </c>
      <c r="P151" s="188">
        <v>36838</v>
      </c>
    </row>
    <row r="152" spans="1:15" ht="31.5" x14ac:dyDescent="0.25">
      <c r="A152" s="13">
        <v>148</v>
      </c>
      <c r="B152" s="13" t="s">
        <v>224</v>
      </c>
      <c r="C152" s="13" t="s">
        <v>225</v>
      </c>
      <c r="D152" s="13" t="s">
        <v>226</v>
      </c>
      <c r="E152" s="2" t="s">
        <v>227</v>
      </c>
      <c r="F152" s="13" t="s">
        <v>67</v>
      </c>
      <c r="G152" s="13"/>
      <c r="H152" s="13">
        <v>303</v>
      </c>
      <c r="I152" s="13">
        <f t="shared" si="10"/>
        <v>303</v>
      </c>
      <c r="J152" s="8">
        <v>1561</v>
      </c>
      <c r="K152" s="8">
        <f t="shared" si="11"/>
        <v>472983</v>
      </c>
      <c r="L152" s="13">
        <v>120</v>
      </c>
      <c r="M152" s="22"/>
      <c r="N152" s="8">
        <v>1027</v>
      </c>
      <c r="O152" s="8">
        <f t="shared" si="9"/>
        <v>311181</v>
      </c>
      <c r="P152" s="189">
        <v>49075</v>
      </c>
    </row>
    <row r="153" spans="1:15" x14ac:dyDescent="0.25">
      <c r="A153" s="13">
        <v>149</v>
      </c>
      <c r="B153" s="13" t="s">
        <v>228</v>
      </c>
      <c r="C153" s="13" t="s">
        <v>225</v>
      </c>
      <c r="D153" s="13" t="s">
        <v>229</v>
      </c>
      <c r="E153" s="13" t="s">
        <v>230</v>
      </c>
      <c r="F153" s="13" t="s">
        <v>10</v>
      </c>
      <c r="G153" s="13"/>
      <c r="H153" s="13">
        <v>202</v>
      </c>
      <c r="I153" s="13">
        <f t="shared" si="10"/>
        <v>202</v>
      </c>
      <c r="J153" s="8">
        <v>2155</v>
      </c>
      <c r="K153" s="8">
        <f t="shared" si="11"/>
        <v>435310</v>
      </c>
      <c r="L153" s="13">
        <v>300</v>
      </c>
      <c r="M153" s="22"/>
      <c r="N153" s="8">
        <v>1437</v>
      </c>
      <c r="O153" s="8">
        <f t="shared" si="9"/>
        <v>290274</v>
      </c>
      <c r="P153" s="190">
        <v>43926</v>
      </c>
    </row>
    <row r="154" spans="1:15" x14ac:dyDescent="0.25">
      <c r="A154" s="13">
        <v>150</v>
      </c>
      <c r="B154" s="13" t="s">
        <v>231</v>
      </c>
      <c r="C154" s="13" t="s">
        <v>225</v>
      </c>
      <c r="D154" s="13" t="s">
        <v>229</v>
      </c>
      <c r="E154" s="13" t="s">
        <v>230</v>
      </c>
      <c r="F154" s="13" t="s">
        <v>10</v>
      </c>
      <c r="G154" s="13"/>
      <c r="H154" s="13">
        <v>95</v>
      </c>
      <c r="I154" s="13">
        <f t="shared" si="10"/>
        <v>95</v>
      </c>
      <c r="J154" s="8">
        <v>3204</v>
      </c>
      <c r="K154" s="8">
        <f t="shared" si="11"/>
        <v>304380</v>
      </c>
      <c r="L154" s="13">
        <v>300</v>
      </c>
      <c r="M154" s="22"/>
      <c r="N154" s="8">
        <v>1868</v>
      </c>
      <c r="O154" s="8">
        <f t="shared" si="9"/>
        <v>177460</v>
      </c>
      <c r="P154" s="191">
        <v>38470</v>
      </c>
    </row>
    <row r="155" spans="1:15" ht="31.5" x14ac:dyDescent="0.25">
      <c r="A155" s="13">
        <v>151</v>
      </c>
      <c r="B155" s="13" t="s">
        <v>232</v>
      </c>
      <c r="C155" s="13" t="s">
        <v>233</v>
      </c>
      <c r="D155" s="13" t="s">
        <v>234</v>
      </c>
      <c r="E155" s="2" t="s">
        <v>227</v>
      </c>
      <c r="F155" s="13" t="s">
        <v>10</v>
      </c>
      <c r="G155" s="13"/>
      <c r="H155" s="13">
        <v>116</v>
      </c>
      <c r="I155" s="13">
        <f t="shared" si="10"/>
        <v>116</v>
      </c>
      <c r="J155" s="8">
        <v>1777</v>
      </c>
      <c r="K155" s="8">
        <f t="shared" si="11"/>
        <v>206132</v>
      </c>
      <c r="L155" s="13">
        <v>120</v>
      </c>
      <c r="M155" s="22"/>
      <c r="N155" s="8">
        <v>652</v>
      </c>
      <c r="O155" s="8">
        <f t="shared" si="9"/>
        <v>75632</v>
      </c>
      <c r="P155" s="192">
        <v>39541</v>
      </c>
    </row>
    <row r="156" spans="1:15" ht="31.5" x14ac:dyDescent="0.25">
      <c r="A156" s="13">
        <v>152</v>
      </c>
      <c r="B156" s="13" t="s">
        <v>235</v>
      </c>
      <c r="C156" s="2" t="s">
        <v>236</v>
      </c>
      <c r="D156" s="13" t="s">
        <v>237</v>
      </c>
      <c r="E156" s="2" t="s">
        <v>227</v>
      </c>
      <c r="F156" s="13" t="s">
        <v>67</v>
      </c>
      <c r="G156" s="13"/>
      <c r="H156" s="13">
        <v>116</v>
      </c>
      <c r="I156" s="13">
        <f t="shared" si="10"/>
        <v>116</v>
      </c>
      <c r="J156" s="8">
        <v>1319</v>
      </c>
      <c r="K156" s="8">
        <f t="shared" si="11"/>
        <v>153004</v>
      </c>
      <c r="L156" s="13">
        <v>180</v>
      </c>
      <c r="M156" s="22"/>
      <c r="N156" s="8">
        <v>194</v>
      </c>
      <c r="O156" s="8">
        <f t="shared" si="9"/>
        <v>22504</v>
      </c>
      <c r="P156" s="193">
        <v>39541</v>
      </c>
    </row>
    <row r="157" spans="1:15" ht="78.75" x14ac:dyDescent="0.25">
      <c r="A157" s="13">
        <v>153</v>
      </c>
      <c r="B157" s="13" t="s">
        <v>238</v>
      </c>
      <c r="C157" s="2" t="s">
        <v>239</v>
      </c>
      <c r="D157" s="13" t="s">
        <v>240</v>
      </c>
      <c r="E157" s="13" t="s">
        <v>64</v>
      </c>
      <c r="F157" s="13" t="s">
        <v>67</v>
      </c>
      <c r="G157" s="13"/>
      <c r="H157" s="13">
        <v>34</v>
      </c>
      <c r="I157" s="13">
        <f t="shared" si="10"/>
        <v>34</v>
      </c>
      <c r="J157" s="8">
        <v>1242</v>
      </c>
      <c r="K157" s="8">
        <f t="shared" si="11"/>
        <v>42228</v>
      </c>
      <c r="L157" s="13"/>
      <c r="M157" s="22"/>
      <c r="N157" s="8">
        <v>22262</v>
      </c>
      <c r="O157" s="8">
        <f t="shared" si="9"/>
        <v>756908</v>
      </c>
      <c r="P157" s="194">
        <v>12794</v>
      </c>
    </row>
    <row r="158" spans="1:15" ht="31.5" x14ac:dyDescent="0.25">
      <c r="A158" s="13">
        <v>154</v>
      </c>
      <c r="B158" s="13" t="s">
        <v>241</v>
      </c>
      <c r="C158" s="2" t="s">
        <v>242</v>
      </c>
      <c r="D158" s="13" t="s">
        <v>243</v>
      </c>
      <c r="E158" s="2" t="s">
        <v>244</v>
      </c>
      <c r="F158" s="13" t="s">
        <v>10</v>
      </c>
      <c r="G158" s="13"/>
      <c r="H158" s="13">
        <v>28</v>
      </c>
      <c r="I158" s="13">
        <f t="shared" si="10"/>
        <v>28</v>
      </c>
      <c r="J158" s="8">
        <v>149856</v>
      </c>
      <c r="K158" s="8">
        <f t="shared" si="11"/>
        <v>4195968</v>
      </c>
      <c r="L158" s="13">
        <v>330</v>
      </c>
      <c r="M158" s="22"/>
      <c r="N158" s="8">
        <v>147964</v>
      </c>
      <c r="O158" s="8">
        <f t="shared" si="9"/>
        <v>4142992</v>
      </c>
      <c r="P158" s="195">
        <v>16057</v>
      </c>
    </row>
    <row r="159" spans="1:15" ht="31.5" x14ac:dyDescent="0.25">
      <c r="A159" s="13">
        <v>155</v>
      </c>
      <c r="B159" s="13" t="s">
        <v>245</v>
      </c>
      <c r="C159" s="2" t="s">
        <v>242</v>
      </c>
      <c r="D159" s="13" t="s">
        <v>243</v>
      </c>
      <c r="E159" s="2" t="s">
        <v>244</v>
      </c>
      <c r="F159" s="13" t="s">
        <v>10</v>
      </c>
      <c r="G159" s="13"/>
      <c r="H159" s="13">
        <v>27</v>
      </c>
      <c r="I159" s="13">
        <f t="shared" si="10"/>
        <v>27</v>
      </c>
      <c r="J159" s="8">
        <v>202812</v>
      </c>
      <c r="K159" s="8">
        <f t="shared" si="11"/>
        <v>5475924</v>
      </c>
      <c r="L159" s="13">
        <v>330</v>
      </c>
      <c r="M159" s="22"/>
      <c r="N159" s="8">
        <v>200864</v>
      </c>
      <c r="O159" s="8">
        <f t="shared" si="9"/>
        <v>5423328</v>
      </c>
      <c r="P159" s="196">
        <v>15938</v>
      </c>
    </row>
    <row r="160" spans="1:15" ht="31.5" x14ac:dyDescent="0.25">
      <c r="A160" s="13">
        <v>156</v>
      </c>
      <c r="B160" s="13" t="s">
        <v>246</v>
      </c>
      <c r="C160" s="2" t="s">
        <v>242</v>
      </c>
      <c r="D160" s="13" t="s">
        <v>243</v>
      </c>
      <c r="E160" s="2" t="s">
        <v>244</v>
      </c>
      <c r="F160" s="13" t="s">
        <v>10</v>
      </c>
      <c r="G160" s="13"/>
      <c r="H160" s="13">
        <v>27</v>
      </c>
      <c r="I160" s="13">
        <f t="shared" si="10"/>
        <v>27</v>
      </c>
      <c r="J160" s="8">
        <v>202812</v>
      </c>
      <c r="K160" s="8">
        <f t="shared" si="11"/>
        <v>5475924</v>
      </c>
      <c r="L160" s="13">
        <v>330</v>
      </c>
      <c r="M160" s="22"/>
      <c r="N160" s="8">
        <v>200864</v>
      </c>
      <c r="O160" s="8">
        <f t="shared" si="9"/>
        <v>5423328</v>
      </c>
      <c r="P160" s="197">
        <v>15938</v>
      </c>
    </row>
    <row r="161" spans="1:15" ht="31.5" x14ac:dyDescent="0.25">
      <c r="A161" s="13">
        <v>157</v>
      </c>
      <c r="B161" s="13" t="s">
        <v>247</v>
      </c>
      <c r="C161" s="2" t="s">
        <v>242</v>
      </c>
      <c r="D161" s="13" t="s">
        <v>243</v>
      </c>
      <c r="E161" s="2" t="s">
        <v>244</v>
      </c>
      <c r="F161" s="13" t="s">
        <v>10</v>
      </c>
      <c r="G161" s="13"/>
      <c r="H161" s="13">
        <v>43</v>
      </c>
      <c r="I161" s="13">
        <f t="shared" si="10"/>
        <v>43</v>
      </c>
      <c r="J161" s="8">
        <v>177090</v>
      </c>
      <c r="K161" s="8">
        <f t="shared" si="11"/>
        <v>7614870</v>
      </c>
      <c r="L161" s="13">
        <v>330</v>
      </c>
      <c r="M161" s="22"/>
      <c r="N161" s="8">
        <v>175721</v>
      </c>
      <c r="O161" s="8">
        <f t="shared" si="9"/>
        <v>7556003</v>
      </c>
      <c r="P161" s="198">
        <v>17834</v>
      </c>
    </row>
    <row r="162" spans="1:15" ht="31.5" x14ac:dyDescent="0.25">
      <c r="A162" s="13">
        <v>158</v>
      </c>
      <c r="B162" s="14" t="s">
        <v>270</v>
      </c>
      <c r="C162" s="15" t="s">
        <v>7</v>
      </c>
      <c r="D162" s="14" t="s">
        <v>271</v>
      </c>
      <c r="E162" s="15" t="s">
        <v>272</v>
      </c>
      <c r="F162" s="14" t="s">
        <v>10</v>
      </c>
      <c r="G162" s="14"/>
      <c r="H162" s="14">
        <v>19</v>
      </c>
      <c r="I162" s="14">
        <f t="shared" si="10"/>
        <v>19</v>
      </c>
      <c r="J162" s="16"/>
      <c r="K162" s="16"/>
      <c r="L162" s="14">
        <v>270</v>
      </c>
      <c r="M162" s="24" t="s">
        <v>320</v>
      </c>
      <c r="N162" s="8">
        <v>33334</v>
      </c>
      <c r="O162" s="8">
        <f t="shared" si="9"/>
        <v>633346</v>
      </c>
      <c r="P162" s="199">
        <v>14991</v>
      </c>
    </row>
    <row r="163" spans="1:15" ht="31.5" x14ac:dyDescent="0.25">
      <c r="A163" s="13">
        <v>159</v>
      </c>
      <c r="B163" s="14" t="s">
        <v>273</v>
      </c>
      <c r="C163" s="15" t="s">
        <v>7</v>
      </c>
      <c r="D163" s="14" t="s">
        <v>274</v>
      </c>
      <c r="E163" s="15" t="s">
        <v>13</v>
      </c>
      <c r="F163" s="14" t="s">
        <v>51</v>
      </c>
      <c r="G163" s="14"/>
      <c r="H163" s="14">
        <v>69</v>
      </c>
      <c r="I163" s="14">
        <f t="shared" si="10"/>
        <v>69</v>
      </c>
      <c r="J163" s="16"/>
      <c r="K163" s="16"/>
      <c r="L163" s="14">
        <v>270</v>
      </c>
      <c r="M163" s="24"/>
      <c r="N163" s="8">
        <v>1405</v>
      </c>
      <c r="O163" s="8">
        <f t="shared" si="9"/>
        <v>96945</v>
      </c>
      <c r="P163" s="200">
        <v>163285</v>
      </c>
    </row>
    <row r="164" spans="1:15" ht="31.5" x14ac:dyDescent="0.25">
      <c r="A164" s="13">
        <v>160</v>
      </c>
      <c r="B164" s="17" t="s">
        <v>275</v>
      </c>
      <c r="C164" s="15" t="s">
        <v>7</v>
      </c>
      <c r="D164" s="15" t="s">
        <v>277</v>
      </c>
      <c r="E164" s="15" t="s">
        <v>278</v>
      </c>
      <c r="F164" s="14" t="s">
        <v>10</v>
      </c>
      <c r="G164" s="14"/>
      <c r="H164" s="14">
        <v>32</v>
      </c>
      <c r="I164" s="14">
        <f t="shared" si="10"/>
        <v>32</v>
      </c>
      <c r="J164" s="16"/>
      <c r="K164" s="16"/>
      <c r="L164" s="14">
        <v>380</v>
      </c>
      <c r="M164" s="24"/>
      <c r="N164" s="8">
        <v>26482</v>
      </c>
      <c r="O164" s="8">
        <f t="shared" si="9"/>
        <v>847424</v>
      </c>
      <c r="P164" s="201">
        <v>140047</v>
      </c>
    </row>
    <row r="165" spans="1:15" ht="31.5" x14ac:dyDescent="0.25">
      <c r="A165" s="13">
        <v>161</v>
      </c>
      <c r="B165" s="17" t="s">
        <v>276</v>
      </c>
      <c r="C165" s="15" t="s">
        <v>7</v>
      </c>
      <c r="D165" s="15" t="s">
        <v>279</v>
      </c>
      <c r="E165" s="15" t="s">
        <v>278</v>
      </c>
      <c r="F165" s="14" t="s">
        <v>10</v>
      </c>
      <c r="G165" s="14"/>
      <c r="H165" s="14">
        <v>14</v>
      </c>
      <c r="I165" s="14">
        <f t="shared" si="10"/>
        <v>14</v>
      </c>
      <c r="J165" s="16"/>
      <c r="K165" s="16"/>
      <c r="L165" s="14">
        <v>300</v>
      </c>
      <c r="M165" s="24"/>
      <c r="N165" s="8">
        <v>7982</v>
      </c>
      <c r="O165" s="8">
        <f t="shared" si="9"/>
        <v>111748</v>
      </c>
      <c r="P165" s="202">
        <v>45793</v>
      </c>
    </row>
    <row r="166" spans="1:15" ht="47.25" x14ac:dyDescent="0.25">
      <c r="A166" s="13">
        <v>162</v>
      </c>
      <c r="B166" s="17" t="s">
        <v>280</v>
      </c>
      <c r="C166" s="15" t="s">
        <v>7</v>
      </c>
      <c r="D166" s="15" t="s">
        <v>256</v>
      </c>
      <c r="E166" s="15" t="s">
        <v>281</v>
      </c>
      <c r="F166" s="14" t="s">
        <v>10</v>
      </c>
      <c r="G166" s="14">
        <v>130</v>
      </c>
      <c r="H166" s="14">
        <v>70</v>
      </c>
      <c r="I166" s="14">
        <f t="shared" si="10"/>
        <v>200</v>
      </c>
      <c r="J166" s="16"/>
      <c r="K166" s="16"/>
      <c r="L166" s="14" t="s">
        <v>258</v>
      </c>
      <c r="M166" s="25"/>
      <c r="N166" s="8">
        <v>220000</v>
      </c>
      <c r="O166" s="8">
        <f t="shared" si="9"/>
        <v>44000000</v>
      </c>
      <c r="P166" s="203">
        <v>245559</v>
      </c>
    </row>
    <row r="167" spans="1:15" x14ac:dyDescent="0.25">
      <c r="A167" s="13">
        <v>163</v>
      </c>
      <c r="B167" s="17" t="s">
        <v>44</v>
      </c>
      <c r="C167" s="15" t="s">
        <v>40</v>
      </c>
      <c r="D167" s="15" t="s">
        <v>42</v>
      </c>
      <c r="E167" s="15" t="s">
        <v>43</v>
      </c>
      <c r="F167" s="14" t="s">
        <v>10</v>
      </c>
      <c r="G167" s="14"/>
      <c r="H167" s="14">
        <v>23</v>
      </c>
      <c r="I167" s="14">
        <f t="shared" si="10"/>
        <v>23</v>
      </c>
      <c r="J167" s="16"/>
      <c r="K167" s="16"/>
      <c r="L167" s="14">
        <v>120</v>
      </c>
      <c r="M167" s="25"/>
      <c r="N167" s="8">
        <v>4624</v>
      </c>
      <c r="O167" s="8">
        <f t="shared" si="9"/>
        <v>106352</v>
      </c>
      <c r="P167" s="204">
        <v>27414</v>
      </c>
    </row>
    <row r="168" spans="1:15" x14ac:dyDescent="0.25">
      <c r="A168" s="13">
        <v>164</v>
      </c>
      <c r="B168" s="17" t="s">
        <v>45</v>
      </c>
      <c r="C168" s="15" t="s">
        <v>40</v>
      </c>
      <c r="D168" s="15" t="s">
        <v>42</v>
      </c>
      <c r="E168" s="15" t="s">
        <v>43</v>
      </c>
      <c r="F168" s="14" t="s">
        <v>10</v>
      </c>
      <c r="G168" s="14">
        <v>124</v>
      </c>
      <c r="H168" s="14">
        <v>63</v>
      </c>
      <c r="I168" s="14">
        <f t="shared" si="10"/>
        <v>187</v>
      </c>
      <c r="J168" s="16"/>
      <c r="K168" s="16"/>
      <c r="L168" s="14">
        <v>120</v>
      </c>
      <c r="M168" s="25"/>
      <c r="N168" s="8">
        <v>4624</v>
      </c>
      <c r="O168" s="8">
        <f t="shared" si="9"/>
        <v>864688</v>
      </c>
      <c r="P168" s="205">
        <v>68132</v>
      </c>
    </row>
    <row r="169" spans="1:15" x14ac:dyDescent="0.25">
      <c r="A169" s="13">
        <v>165</v>
      </c>
      <c r="B169" s="17" t="s">
        <v>46</v>
      </c>
      <c r="C169" s="15" t="s">
        <v>40</v>
      </c>
      <c r="D169" s="15" t="s">
        <v>42</v>
      </c>
      <c r="E169" s="15" t="s">
        <v>43</v>
      </c>
      <c r="F169" s="14" t="s">
        <v>10</v>
      </c>
      <c r="G169" s="14"/>
      <c r="H169" s="14">
        <v>23</v>
      </c>
      <c r="I169" s="14">
        <f t="shared" si="10"/>
        <v>23</v>
      </c>
      <c r="J169" s="16"/>
      <c r="K169" s="16"/>
      <c r="L169" s="14">
        <v>120</v>
      </c>
      <c r="M169" s="25"/>
      <c r="N169" s="8">
        <v>4624</v>
      </c>
      <c r="O169" s="8">
        <f t="shared" si="9"/>
        <v>106352</v>
      </c>
      <c r="P169" s="206">
        <v>27414</v>
      </c>
    </row>
    <row r="170" spans="1:15" ht="31.5" x14ac:dyDescent="0.25">
      <c r="A170" s="13">
        <v>166</v>
      </c>
      <c r="B170" s="15" t="s">
        <v>282</v>
      </c>
      <c r="C170" s="15" t="s">
        <v>79</v>
      </c>
      <c r="D170" s="15" t="s">
        <v>83</v>
      </c>
      <c r="E170" s="15" t="s">
        <v>81</v>
      </c>
      <c r="F170" s="14" t="s">
        <v>84</v>
      </c>
      <c r="G170" s="14"/>
      <c r="H170" s="14">
        <v>38</v>
      </c>
      <c r="I170" s="14">
        <f t="shared" si="10"/>
        <v>38</v>
      </c>
      <c r="J170" s="16"/>
      <c r="K170" s="16"/>
      <c r="L170" s="14">
        <v>100</v>
      </c>
      <c r="M170" s="25"/>
      <c r="N170" s="8">
        <v>46</v>
      </c>
      <c r="O170" s="8">
        <f t="shared" si="9"/>
        <v>1748</v>
      </c>
      <c r="P170" s="207">
        <v>5655</v>
      </c>
    </row>
    <row r="171" spans="1:15" ht="31.5" x14ac:dyDescent="0.25">
      <c r="A171" s="13">
        <v>167</v>
      </c>
      <c r="B171" s="15" t="s">
        <v>283</v>
      </c>
      <c r="C171" s="15" t="s">
        <v>79</v>
      </c>
      <c r="D171" s="15" t="s">
        <v>83</v>
      </c>
      <c r="E171" s="15" t="s">
        <v>81</v>
      </c>
      <c r="F171" s="14" t="s">
        <v>84</v>
      </c>
      <c r="G171" s="14"/>
      <c r="H171" s="14">
        <v>13</v>
      </c>
      <c r="I171" s="14">
        <f t="shared" si="10"/>
        <v>13</v>
      </c>
      <c r="J171" s="16"/>
      <c r="K171" s="16"/>
      <c r="L171" s="14">
        <v>100</v>
      </c>
      <c r="M171" s="25"/>
      <c r="N171" s="8">
        <v>60</v>
      </c>
      <c r="O171" s="8">
        <f t="shared" si="9"/>
        <v>780</v>
      </c>
      <c r="P171" s="208">
        <v>5377</v>
      </c>
    </row>
    <row r="172" spans="1:15" ht="31.5" x14ac:dyDescent="0.25">
      <c r="A172" s="13">
        <v>168</v>
      </c>
      <c r="B172" s="15" t="s">
        <v>284</v>
      </c>
      <c r="C172" s="15" t="s">
        <v>79</v>
      </c>
      <c r="D172" s="15" t="s">
        <v>83</v>
      </c>
      <c r="E172" s="15" t="s">
        <v>81</v>
      </c>
      <c r="F172" s="14" t="s">
        <v>84</v>
      </c>
      <c r="G172" s="18"/>
      <c r="H172" s="14">
        <v>56</v>
      </c>
      <c r="I172" s="14">
        <f t="shared" si="10"/>
        <v>56</v>
      </c>
      <c r="J172" s="19"/>
      <c r="K172" s="16"/>
      <c r="L172" s="14">
        <v>100</v>
      </c>
      <c r="M172" s="25"/>
      <c r="N172" s="8">
        <v>97</v>
      </c>
      <c r="O172" s="8">
        <f t="shared" si="9"/>
        <v>5432</v>
      </c>
      <c r="P172" s="209">
        <v>5855</v>
      </c>
    </row>
    <row r="173" spans="1:15" ht="31.5" x14ac:dyDescent="0.25">
      <c r="A173" s="13">
        <v>169</v>
      </c>
      <c r="B173" s="15" t="s">
        <v>285</v>
      </c>
      <c r="C173" s="15" t="s">
        <v>79</v>
      </c>
      <c r="D173" s="15" t="s">
        <v>83</v>
      </c>
      <c r="E173" s="15" t="s">
        <v>81</v>
      </c>
      <c r="F173" s="14" t="s">
        <v>84</v>
      </c>
      <c r="G173" s="18"/>
      <c r="H173" s="14">
        <v>51</v>
      </c>
      <c r="I173" s="14">
        <f t="shared" si="10"/>
        <v>51</v>
      </c>
      <c r="J173" s="19"/>
      <c r="K173" s="16"/>
      <c r="L173" s="14">
        <v>100</v>
      </c>
      <c r="M173" s="25"/>
      <c r="N173" s="8">
        <v>60</v>
      </c>
      <c r="O173" s="8">
        <f t="shared" si="9"/>
        <v>3060</v>
      </c>
      <c r="P173" s="210">
        <v>5799</v>
      </c>
    </row>
    <row r="174" spans="1:15" ht="31.5" x14ac:dyDescent="0.25">
      <c r="A174" s="13">
        <v>170</v>
      </c>
      <c r="B174" s="15" t="s">
        <v>286</v>
      </c>
      <c r="C174" s="15" t="s">
        <v>79</v>
      </c>
      <c r="D174" s="15" t="s">
        <v>83</v>
      </c>
      <c r="E174" s="15" t="s">
        <v>81</v>
      </c>
      <c r="F174" s="14" t="s">
        <v>84</v>
      </c>
      <c r="G174" s="18"/>
      <c r="H174" s="14">
        <v>26</v>
      </c>
      <c r="I174" s="14">
        <f t="shared" si="10"/>
        <v>26</v>
      </c>
      <c r="J174" s="19"/>
      <c r="K174" s="16"/>
      <c r="L174" s="14">
        <v>100</v>
      </c>
      <c r="M174" s="25"/>
      <c r="N174" s="8">
        <v>97</v>
      </c>
      <c r="O174" s="8">
        <f t="shared" si="9"/>
        <v>2522</v>
      </c>
      <c r="P174" s="211">
        <v>5522</v>
      </c>
    </row>
    <row r="175" spans="1:15" ht="31.5" x14ac:dyDescent="0.25">
      <c r="A175" s="13">
        <v>171</v>
      </c>
      <c r="B175" s="15" t="s">
        <v>287</v>
      </c>
      <c r="C175" s="15" t="s">
        <v>79</v>
      </c>
      <c r="D175" s="15" t="s">
        <v>83</v>
      </c>
      <c r="E175" s="15" t="s">
        <v>81</v>
      </c>
      <c r="F175" s="14" t="s">
        <v>84</v>
      </c>
      <c r="G175" s="18"/>
      <c r="H175" s="14">
        <v>13</v>
      </c>
      <c r="I175" s="14">
        <f t="shared" si="10"/>
        <v>13</v>
      </c>
      <c r="J175" s="19"/>
      <c r="K175" s="16"/>
      <c r="L175" s="14">
        <v>100</v>
      </c>
      <c r="M175" s="25"/>
      <c r="N175" s="8">
        <v>97</v>
      </c>
      <c r="O175" s="8">
        <f t="shared" si="9"/>
        <v>1261</v>
      </c>
      <c r="P175" s="212">
        <v>5377</v>
      </c>
    </row>
    <row r="176" spans="1:15" ht="31.5" x14ac:dyDescent="0.25">
      <c r="A176" s="13">
        <v>172</v>
      </c>
      <c r="B176" s="15" t="s">
        <v>288</v>
      </c>
      <c r="C176" s="15" t="s">
        <v>79</v>
      </c>
      <c r="D176" s="15" t="s">
        <v>83</v>
      </c>
      <c r="E176" s="15" t="s">
        <v>81</v>
      </c>
      <c r="F176" s="14" t="s">
        <v>84</v>
      </c>
      <c r="G176" s="18"/>
      <c r="H176" s="14">
        <v>13</v>
      </c>
      <c r="I176" s="14">
        <f t="shared" si="10"/>
        <v>13</v>
      </c>
      <c r="J176" s="19"/>
      <c r="K176" s="16"/>
      <c r="L176" s="14">
        <v>100</v>
      </c>
      <c r="M176" s="25"/>
      <c r="N176" s="8">
        <v>97</v>
      </c>
      <c r="O176" s="8">
        <f t="shared" si="9"/>
        <v>1261</v>
      </c>
      <c r="P176" s="213">
        <v>5377</v>
      </c>
    </row>
    <row r="177" spans="1:15" ht="31.5" x14ac:dyDescent="0.25">
      <c r="A177" s="13">
        <v>173</v>
      </c>
      <c r="B177" s="15" t="s">
        <v>289</v>
      </c>
      <c r="C177" s="15" t="s">
        <v>79</v>
      </c>
      <c r="D177" s="15" t="s">
        <v>83</v>
      </c>
      <c r="E177" s="15" t="s">
        <v>81</v>
      </c>
      <c r="F177" s="14" t="s">
        <v>84</v>
      </c>
      <c r="G177" s="18"/>
      <c r="H177" s="14">
        <v>13</v>
      </c>
      <c r="I177" s="14">
        <f t="shared" si="10"/>
        <v>13</v>
      </c>
      <c r="J177" s="19"/>
      <c r="K177" s="16"/>
      <c r="L177" s="14">
        <v>100</v>
      </c>
      <c r="M177" s="25"/>
      <c r="N177" s="8">
        <v>60</v>
      </c>
      <c r="O177" s="8">
        <f t="shared" si="9"/>
        <v>780</v>
      </c>
      <c r="P177" s="214">
        <v>5377</v>
      </c>
    </row>
    <row r="178" spans="1:15" ht="31.5" x14ac:dyDescent="0.25">
      <c r="A178" s="13">
        <v>174</v>
      </c>
      <c r="B178" s="15" t="s">
        <v>290</v>
      </c>
      <c r="C178" s="15" t="s">
        <v>79</v>
      </c>
      <c r="D178" s="15" t="s">
        <v>83</v>
      </c>
      <c r="E178" s="15" t="s">
        <v>81</v>
      </c>
      <c r="F178" s="14" t="s">
        <v>84</v>
      </c>
      <c r="G178" s="18"/>
      <c r="H178" s="14">
        <v>126</v>
      </c>
      <c r="I178" s="14">
        <f t="shared" si="10"/>
        <v>126</v>
      </c>
      <c r="J178" s="19"/>
      <c r="K178" s="16"/>
      <c r="L178" s="14">
        <v>100</v>
      </c>
      <c r="M178" s="25"/>
      <c r="N178" s="8">
        <v>92</v>
      </c>
      <c r="O178" s="8">
        <f t="shared" si="9"/>
        <v>11592</v>
      </c>
      <c r="P178" s="215">
        <v>6632</v>
      </c>
    </row>
    <row r="179" spans="1:15" ht="31.5" x14ac:dyDescent="0.25">
      <c r="A179" s="13">
        <v>175</v>
      </c>
      <c r="B179" s="15" t="s">
        <v>291</v>
      </c>
      <c r="C179" s="15" t="s">
        <v>79</v>
      </c>
      <c r="D179" s="15" t="s">
        <v>83</v>
      </c>
      <c r="E179" s="15" t="s">
        <v>81</v>
      </c>
      <c r="F179" s="14" t="s">
        <v>84</v>
      </c>
      <c r="G179" s="18"/>
      <c r="H179" s="14">
        <v>378</v>
      </c>
      <c r="I179" s="14">
        <f t="shared" si="10"/>
        <v>378</v>
      </c>
      <c r="J179" s="19"/>
      <c r="K179" s="16"/>
      <c r="L179" s="14">
        <v>100</v>
      </c>
      <c r="M179" s="25"/>
      <c r="N179" s="8">
        <v>56</v>
      </c>
      <c r="O179" s="8">
        <f t="shared" si="9"/>
        <v>21168</v>
      </c>
      <c r="P179" s="216">
        <v>9430</v>
      </c>
    </row>
    <row r="180" spans="1:15" ht="47.25" x14ac:dyDescent="0.25">
      <c r="A180" s="13">
        <v>176</v>
      </c>
      <c r="B180" s="15" t="s">
        <v>292</v>
      </c>
      <c r="C180" s="15" t="s">
        <v>160</v>
      </c>
      <c r="D180" s="15" t="s">
        <v>161</v>
      </c>
      <c r="E180" s="15" t="s">
        <v>162</v>
      </c>
      <c r="F180" s="14" t="s">
        <v>84</v>
      </c>
      <c r="G180" s="18"/>
      <c r="H180" s="14">
        <v>80</v>
      </c>
      <c r="I180" s="14">
        <f t="shared" si="10"/>
        <v>80</v>
      </c>
      <c r="J180" s="19"/>
      <c r="K180" s="16"/>
      <c r="L180" s="14">
        <v>180</v>
      </c>
      <c r="M180" s="25"/>
      <c r="N180" s="8">
        <v>485</v>
      </c>
      <c r="O180" s="8">
        <f t="shared" si="9"/>
        <v>38800</v>
      </c>
      <c r="P180" s="217">
        <v>16286</v>
      </c>
    </row>
    <row r="181" spans="1:15" ht="47.25" x14ac:dyDescent="0.25">
      <c r="A181" s="13">
        <v>177</v>
      </c>
      <c r="B181" s="15" t="s">
        <v>293</v>
      </c>
      <c r="C181" s="15" t="s">
        <v>160</v>
      </c>
      <c r="D181" s="15" t="s">
        <v>161</v>
      </c>
      <c r="E181" s="15" t="s">
        <v>162</v>
      </c>
      <c r="F181" s="14" t="s">
        <v>84</v>
      </c>
      <c r="G181" s="18"/>
      <c r="H181" s="14">
        <v>396</v>
      </c>
      <c r="I181" s="14">
        <f t="shared" si="10"/>
        <v>396</v>
      </c>
      <c r="J181" s="19"/>
      <c r="K181" s="16"/>
      <c r="L181" s="14">
        <v>180</v>
      </c>
      <c r="M181" s="25"/>
      <c r="N181" s="8">
        <v>638</v>
      </c>
      <c r="O181" s="8">
        <f t="shared" si="9"/>
        <v>252648</v>
      </c>
      <c r="P181" s="218">
        <v>45660</v>
      </c>
    </row>
    <row r="182" spans="1:15" ht="47.25" x14ac:dyDescent="0.25">
      <c r="A182" s="13">
        <v>178</v>
      </c>
      <c r="B182" s="15" t="s">
        <v>294</v>
      </c>
      <c r="C182" s="15" t="s">
        <v>160</v>
      </c>
      <c r="D182" s="15" t="s">
        <v>161</v>
      </c>
      <c r="E182" s="15" t="s">
        <v>162</v>
      </c>
      <c r="F182" s="14" t="s">
        <v>84</v>
      </c>
      <c r="G182" s="18"/>
      <c r="H182" s="14">
        <v>40</v>
      </c>
      <c r="I182" s="14">
        <f t="shared" si="10"/>
        <v>40</v>
      </c>
      <c r="J182" s="19"/>
      <c r="K182" s="16"/>
      <c r="L182" s="14">
        <v>180</v>
      </c>
      <c r="M182" s="25"/>
      <c r="N182" s="8">
        <v>687</v>
      </c>
      <c r="O182" s="8">
        <f t="shared" si="9"/>
        <v>27480</v>
      </c>
      <c r="P182" s="219">
        <v>12567</v>
      </c>
    </row>
    <row r="183" spans="1:15" ht="47.25" x14ac:dyDescent="0.25">
      <c r="A183" s="13">
        <v>179</v>
      </c>
      <c r="B183" s="15" t="s">
        <v>295</v>
      </c>
      <c r="C183" s="15" t="s">
        <v>160</v>
      </c>
      <c r="D183" s="15" t="s">
        <v>161</v>
      </c>
      <c r="E183" s="15" t="s">
        <v>162</v>
      </c>
      <c r="F183" s="14" t="s">
        <v>84</v>
      </c>
      <c r="G183" s="18"/>
      <c r="H183" s="14">
        <v>251</v>
      </c>
      <c r="I183" s="14">
        <f t="shared" si="10"/>
        <v>251</v>
      </c>
      <c r="J183" s="19"/>
      <c r="K183" s="16"/>
      <c r="L183" s="14">
        <v>180</v>
      </c>
      <c r="M183" s="25"/>
      <c r="N183" s="8">
        <v>493</v>
      </c>
      <c r="O183" s="8">
        <f t="shared" si="9"/>
        <v>123743</v>
      </c>
      <c r="P183" s="220">
        <v>32181</v>
      </c>
    </row>
    <row r="184" spans="1:15" ht="47.25" x14ac:dyDescent="0.25">
      <c r="A184" s="13">
        <v>180</v>
      </c>
      <c r="B184" s="15" t="s">
        <v>296</v>
      </c>
      <c r="C184" s="15" t="s">
        <v>160</v>
      </c>
      <c r="D184" s="15" t="s">
        <v>161</v>
      </c>
      <c r="E184" s="15" t="s">
        <v>162</v>
      </c>
      <c r="F184" s="14" t="s">
        <v>84</v>
      </c>
      <c r="G184" s="18"/>
      <c r="H184" s="14">
        <v>66</v>
      </c>
      <c r="I184" s="14">
        <f t="shared" si="10"/>
        <v>66</v>
      </c>
      <c r="J184" s="19"/>
      <c r="K184" s="16"/>
      <c r="L184" s="14">
        <v>180</v>
      </c>
      <c r="M184" s="25"/>
      <c r="N184" s="8">
        <v>497</v>
      </c>
      <c r="O184" s="8">
        <f t="shared" si="9"/>
        <v>32802</v>
      </c>
      <c r="P184" s="221">
        <v>14984</v>
      </c>
    </row>
    <row r="185" spans="1:15" ht="47.25" x14ac:dyDescent="0.25">
      <c r="A185" s="13">
        <v>181</v>
      </c>
      <c r="B185" s="15" t="s">
        <v>297</v>
      </c>
      <c r="C185" s="15" t="s">
        <v>160</v>
      </c>
      <c r="D185" s="15" t="s">
        <v>161</v>
      </c>
      <c r="E185" s="15" t="s">
        <v>162</v>
      </c>
      <c r="F185" s="14" t="s">
        <v>84</v>
      </c>
      <c r="G185" s="18"/>
      <c r="H185" s="14">
        <v>93</v>
      </c>
      <c r="I185" s="14">
        <f t="shared" si="10"/>
        <v>93</v>
      </c>
      <c r="J185" s="19"/>
      <c r="K185" s="16"/>
      <c r="L185" s="14">
        <v>180</v>
      </c>
      <c r="M185" s="25"/>
      <c r="N185" s="8">
        <v>840</v>
      </c>
      <c r="O185" s="8">
        <f t="shared" si="9"/>
        <v>78120</v>
      </c>
      <c r="P185" s="222">
        <v>17494</v>
      </c>
    </row>
    <row r="186" spans="1:15" ht="47.25" x14ac:dyDescent="0.25">
      <c r="A186" s="13">
        <v>182</v>
      </c>
      <c r="B186" s="15" t="s">
        <v>298</v>
      </c>
      <c r="C186" s="15" t="s">
        <v>160</v>
      </c>
      <c r="D186" s="15" t="s">
        <v>161</v>
      </c>
      <c r="E186" s="15" t="s">
        <v>162</v>
      </c>
      <c r="F186" s="14" t="s">
        <v>84</v>
      </c>
      <c r="G186" s="18"/>
      <c r="H186" s="14">
        <v>93</v>
      </c>
      <c r="I186" s="14">
        <f t="shared" si="10"/>
        <v>93</v>
      </c>
      <c r="J186" s="19"/>
      <c r="K186" s="16"/>
      <c r="L186" s="14">
        <v>180</v>
      </c>
      <c r="M186" s="25"/>
      <c r="N186" s="8">
        <v>554</v>
      </c>
      <c r="O186" s="8">
        <f t="shared" si="9"/>
        <v>51522</v>
      </c>
      <c r="P186" s="223">
        <v>17494</v>
      </c>
    </row>
    <row r="187" spans="1:15" ht="31.5" x14ac:dyDescent="0.25">
      <c r="A187" s="13">
        <v>183</v>
      </c>
      <c r="B187" s="15" t="s">
        <v>299</v>
      </c>
      <c r="C187" s="15" t="s">
        <v>79</v>
      </c>
      <c r="D187" s="15" t="s">
        <v>300</v>
      </c>
      <c r="E187" s="15" t="s">
        <v>100</v>
      </c>
      <c r="F187" s="14" t="s">
        <v>51</v>
      </c>
      <c r="G187" s="18"/>
      <c r="H187" s="14">
        <v>66</v>
      </c>
      <c r="I187" s="14">
        <f t="shared" si="10"/>
        <v>66</v>
      </c>
      <c r="J187" s="19"/>
      <c r="K187" s="16"/>
      <c r="L187" s="14">
        <v>100</v>
      </c>
      <c r="M187" s="25"/>
      <c r="N187" s="8">
        <v>85</v>
      </c>
      <c r="O187" s="8">
        <f t="shared" si="9"/>
        <v>5610</v>
      </c>
      <c r="P187" s="224">
        <v>5966</v>
      </c>
    </row>
    <row r="188" spans="1:15" ht="31.5" x14ac:dyDescent="0.25">
      <c r="A188" s="13">
        <v>184</v>
      </c>
      <c r="B188" s="15" t="s">
        <v>301</v>
      </c>
      <c r="C188" s="15" t="s">
        <v>79</v>
      </c>
      <c r="D188" s="15" t="s">
        <v>300</v>
      </c>
      <c r="E188" s="15" t="s">
        <v>100</v>
      </c>
      <c r="F188" s="14" t="s">
        <v>51</v>
      </c>
      <c r="G188" s="18"/>
      <c r="H188" s="14">
        <v>40</v>
      </c>
      <c r="I188" s="14">
        <f t="shared" si="10"/>
        <v>40</v>
      </c>
      <c r="J188" s="19"/>
      <c r="K188" s="16"/>
      <c r="L188" s="14">
        <v>100</v>
      </c>
      <c r="M188" s="25"/>
      <c r="N188" s="8">
        <v>119</v>
      </c>
      <c r="O188" s="8">
        <f t="shared" si="9"/>
        <v>4760</v>
      </c>
      <c r="P188" s="225">
        <v>5677</v>
      </c>
    </row>
    <row r="189" spans="1:15" x14ac:dyDescent="0.25">
      <c r="A189" s="13">
        <v>185</v>
      </c>
      <c r="B189" s="15" t="s">
        <v>170</v>
      </c>
      <c r="C189" s="15" t="s">
        <v>171</v>
      </c>
      <c r="D189" s="15" t="s">
        <v>172</v>
      </c>
      <c r="E189" s="15" t="s">
        <v>100</v>
      </c>
      <c r="F189" s="5" t="s">
        <v>67</v>
      </c>
      <c r="G189" s="18"/>
      <c r="H189" s="14">
        <v>10</v>
      </c>
      <c r="I189" s="14">
        <f t="shared" si="10"/>
        <v>10</v>
      </c>
      <c r="J189" s="19"/>
      <c r="K189" s="16"/>
      <c r="L189" s="14">
        <v>100</v>
      </c>
      <c r="M189" s="21" t="s">
        <v>261</v>
      </c>
      <c r="N189" s="8">
        <v>450</v>
      </c>
      <c r="O189" s="8">
        <f t="shared" si="9"/>
        <v>4500</v>
      </c>
      <c r="P189" s="226">
        <v>8323</v>
      </c>
    </row>
    <row r="190" spans="1:15" x14ac:dyDescent="0.25">
      <c r="A190" s="13">
        <v>186</v>
      </c>
      <c r="B190" s="15" t="s">
        <v>302</v>
      </c>
      <c r="C190" s="15" t="s">
        <v>171</v>
      </c>
      <c r="D190" s="15" t="s">
        <v>174</v>
      </c>
      <c r="E190" s="15" t="s">
        <v>100</v>
      </c>
      <c r="F190" s="14" t="s">
        <v>10</v>
      </c>
      <c r="G190" s="18"/>
      <c r="H190" s="14">
        <v>101</v>
      </c>
      <c r="I190" s="14">
        <f t="shared" si="10"/>
        <v>101</v>
      </c>
      <c r="J190" s="19"/>
      <c r="K190" s="16"/>
      <c r="L190" s="14">
        <v>100</v>
      </c>
      <c r="M190" s="25"/>
      <c r="N190" s="8">
        <v>370</v>
      </c>
      <c r="O190" s="8">
        <f t="shared" si="9"/>
        <v>37370</v>
      </c>
      <c r="P190" s="227">
        <v>10889</v>
      </c>
    </row>
    <row r="191" spans="1:15" x14ac:dyDescent="0.25">
      <c r="A191" s="13">
        <v>187</v>
      </c>
      <c r="B191" s="15" t="s">
        <v>303</v>
      </c>
      <c r="C191" s="15" t="s">
        <v>171</v>
      </c>
      <c r="D191" s="15" t="s">
        <v>174</v>
      </c>
      <c r="E191" s="15" t="s">
        <v>100</v>
      </c>
      <c r="F191" s="14" t="s">
        <v>10</v>
      </c>
      <c r="G191" s="18"/>
      <c r="H191" s="14">
        <v>76</v>
      </c>
      <c r="I191" s="14">
        <f t="shared" si="10"/>
        <v>76</v>
      </c>
      <c r="J191" s="19"/>
      <c r="K191" s="16"/>
      <c r="L191" s="14">
        <v>100</v>
      </c>
      <c r="M191" s="25"/>
      <c r="N191" s="8">
        <v>253</v>
      </c>
      <c r="O191" s="8">
        <f t="shared" si="9"/>
        <v>19228</v>
      </c>
      <c r="P191" s="228">
        <v>10184</v>
      </c>
    </row>
    <row r="192" spans="1:15" ht="31.5" x14ac:dyDescent="0.25">
      <c r="A192" s="13">
        <v>188</v>
      </c>
      <c r="B192" s="15" t="s">
        <v>304</v>
      </c>
      <c r="C192" s="15" t="s">
        <v>191</v>
      </c>
      <c r="D192" s="20" t="s">
        <v>319</v>
      </c>
      <c r="E192" s="15" t="s">
        <v>64</v>
      </c>
      <c r="F192" s="14" t="s">
        <v>10</v>
      </c>
      <c r="G192" s="18"/>
      <c r="H192" s="14">
        <v>51</v>
      </c>
      <c r="I192" s="14">
        <f t="shared" si="10"/>
        <v>51</v>
      </c>
      <c r="J192" s="19"/>
      <c r="K192" s="16"/>
      <c r="L192" s="14">
        <v>180</v>
      </c>
      <c r="M192" s="25"/>
      <c r="N192" s="8">
        <v>2624</v>
      </c>
      <c r="O192" s="8">
        <f t="shared" si="9"/>
        <v>133824</v>
      </c>
      <c r="P192" s="229">
        <v>9479</v>
      </c>
    </row>
    <row r="193" spans="1:16" ht="31.5" x14ac:dyDescent="0.25">
      <c r="A193" s="13">
        <v>189</v>
      </c>
      <c r="B193" s="15" t="s">
        <v>305</v>
      </c>
      <c r="C193" s="15" t="s">
        <v>306</v>
      </c>
      <c r="D193" s="15" t="s">
        <v>307</v>
      </c>
      <c r="E193" s="15" t="s">
        <v>308</v>
      </c>
      <c r="F193" s="14" t="s">
        <v>10</v>
      </c>
      <c r="G193" s="18"/>
      <c r="H193" s="14">
        <v>51</v>
      </c>
      <c r="I193" s="14">
        <f t="shared" si="10"/>
        <v>51</v>
      </c>
      <c r="J193" s="19"/>
      <c r="K193" s="16"/>
      <c r="L193" s="14">
        <v>180</v>
      </c>
      <c r="M193" s="25"/>
      <c r="N193" s="8">
        <v>2173</v>
      </c>
      <c r="O193" s="8">
        <f t="shared" si="9"/>
        <v>110823</v>
      </c>
      <c r="P193" s="230">
        <v>18479</v>
      </c>
    </row>
    <row r="194" spans="1:16" ht="31.5" x14ac:dyDescent="0.25">
      <c r="A194" s="13">
        <v>190</v>
      </c>
      <c r="B194" s="15" t="s">
        <v>309</v>
      </c>
      <c r="C194" s="15" t="s">
        <v>306</v>
      </c>
      <c r="D194" s="15" t="s">
        <v>307</v>
      </c>
      <c r="E194" s="15" t="s">
        <v>308</v>
      </c>
      <c r="F194" s="14" t="s">
        <v>10</v>
      </c>
      <c r="G194" s="18"/>
      <c r="H194" s="14">
        <v>101</v>
      </c>
      <c r="I194" s="14">
        <f t="shared" si="10"/>
        <v>101</v>
      </c>
      <c r="J194" s="19"/>
      <c r="K194" s="16"/>
      <c r="L194" s="14">
        <v>180</v>
      </c>
      <c r="M194" s="25"/>
      <c r="N194" s="8">
        <v>1553</v>
      </c>
      <c r="O194" s="8">
        <f t="shared" si="9"/>
        <v>156853</v>
      </c>
      <c r="P194" s="231">
        <v>27896</v>
      </c>
    </row>
    <row r="195" spans="1:16" ht="63" x14ac:dyDescent="0.25">
      <c r="A195" s="13">
        <v>191</v>
      </c>
      <c r="B195" s="17" t="s">
        <v>310</v>
      </c>
      <c r="C195" s="15" t="s">
        <v>208</v>
      </c>
      <c r="D195" s="15" t="s">
        <v>209</v>
      </c>
      <c r="E195" s="15" t="s">
        <v>210</v>
      </c>
      <c r="F195" s="14" t="s">
        <v>10</v>
      </c>
      <c r="G195" s="18"/>
      <c r="H195" s="14">
        <v>7</v>
      </c>
      <c r="I195" s="14">
        <f t="shared" si="10"/>
        <v>7</v>
      </c>
      <c r="J195" s="19"/>
      <c r="K195" s="16"/>
      <c r="L195" s="14">
        <v>240</v>
      </c>
      <c r="M195" s="25"/>
      <c r="N195" s="8">
        <v>14260</v>
      </c>
      <c r="O195" s="8">
        <f t="shared" si="9"/>
        <v>99820</v>
      </c>
      <c r="P195" s="232">
        <v>33983</v>
      </c>
    </row>
    <row r="196" spans="1:16" ht="40.5" customHeight="1" x14ac:dyDescent="0.25">
      <c r="A196" s="13">
        <v>192</v>
      </c>
      <c r="B196" s="15" t="s">
        <v>311</v>
      </c>
      <c r="C196" s="15" t="s">
        <v>225</v>
      </c>
      <c r="D196" s="15" t="s">
        <v>312</v>
      </c>
      <c r="E196" s="15" t="s">
        <v>227</v>
      </c>
      <c r="F196" s="14" t="s">
        <v>10</v>
      </c>
      <c r="G196" s="18"/>
      <c r="H196" s="14">
        <v>252</v>
      </c>
      <c r="I196" s="14">
        <f t="shared" si="10"/>
        <v>252</v>
      </c>
      <c r="J196" s="19"/>
      <c r="K196" s="16"/>
      <c r="L196" s="14">
        <v>180</v>
      </c>
      <c r="M196" s="25"/>
      <c r="N196" s="8">
        <v>1290</v>
      </c>
      <c r="O196" s="8">
        <f t="shared" si="9"/>
        <v>325080</v>
      </c>
      <c r="P196" s="233">
        <v>46475</v>
      </c>
    </row>
    <row r="197" spans="1:16" ht="36" customHeight="1" x14ac:dyDescent="0.25">
      <c r="A197" s="13">
        <v>193</v>
      </c>
      <c r="B197" s="15" t="s">
        <v>313</v>
      </c>
      <c r="C197" s="15" t="s">
        <v>233</v>
      </c>
      <c r="D197" s="15" t="s">
        <v>314</v>
      </c>
      <c r="E197" s="15" t="s">
        <v>227</v>
      </c>
      <c r="F197" s="14" t="s">
        <v>10</v>
      </c>
      <c r="G197" s="18"/>
      <c r="H197" s="14">
        <v>252</v>
      </c>
      <c r="I197" s="14">
        <f t="shared" si="10"/>
        <v>252</v>
      </c>
      <c r="J197" s="19"/>
      <c r="K197" s="16"/>
      <c r="L197" s="14">
        <v>180</v>
      </c>
      <c r="M197" s="25"/>
      <c r="N197" s="8">
        <v>933</v>
      </c>
      <c r="O197" s="8">
        <f t="shared" si="9"/>
        <v>235116</v>
      </c>
      <c r="P197" s="234">
        <v>46475</v>
      </c>
    </row>
    <row r="198" spans="1:16" s="3" customForma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10"/>
      <c r="K198" s="10"/>
      <c r="L198" s="9"/>
      <c r="N198" s="10" t="s">
        <v>318</v>
      </c>
      <c r="O198" s="10">
        <f>SUM(O5:O197)</f>
        <v>148012078</v>
      </c>
    </row>
    <row r="199" spans="1:16" x14ac:dyDescent="0.25">
      <c r="B199" s="9"/>
      <c r="C199" s="9"/>
      <c r="D199" s="9"/>
      <c r="E199" s="9"/>
      <c r="F199" s="9"/>
      <c r="G199" s="9"/>
      <c r="H199" s="9"/>
      <c r="I199" s="9"/>
      <c r="J199" s="10"/>
      <c r="L199" s="9"/>
    </row>
    <row r="200" spans="1:16" x14ac:dyDescent="0.25">
      <c r="K200" s="10">
        <f>SUM(K5:K197)</f>
        <v>118215723</v>
      </c>
      <c r="O200" s="7">
        <v>148012078</v>
      </c>
    </row>
    <row r="201" spans="1:16" x14ac:dyDescent="0.25">
      <c r="K201" s="10">
        <f>K200*0.2</f>
        <v>23643144.600000001</v>
      </c>
      <c r="O201" s="7">
        <f>O200/75*100</f>
        <v>197349437.33333334</v>
      </c>
      <c r="P201" s="1">
        <f>O201/O200</f>
        <v>1.3333333333333335</v>
      </c>
    </row>
    <row r="202" spans="1:16" x14ac:dyDescent="0.25">
      <c r="K202" s="10">
        <f>K200+K201</f>
        <v>141858867.59999999</v>
      </c>
    </row>
  </sheetData>
  <autoFilter ref="A2:M197"/>
  <mergeCells count="15">
    <mergeCell ref="N2:O3"/>
    <mergeCell ref="J2:J4"/>
    <mergeCell ref="K2:K4"/>
    <mergeCell ref="L2:L4"/>
    <mergeCell ref="M2:M4"/>
    <mergeCell ref="A1:M1"/>
    <mergeCell ref="I3:I4"/>
    <mergeCell ref="G9:H9"/>
    <mergeCell ref="A3:A4"/>
    <mergeCell ref="B3:B4"/>
    <mergeCell ref="C3:C4"/>
    <mergeCell ref="D3:D4"/>
    <mergeCell ref="E3:E4"/>
    <mergeCell ref="F3:F4"/>
    <mergeCell ref="G3:H3"/>
  </mergeCells>
  <conditionalFormatting sqref="B164:B165">
    <cfRule type="duplicateValues" dxfId="12" priority="12" aboveAverage="1"/>
  </conditionalFormatting>
  <conditionalFormatting sqref="B166:B167">
    <cfRule type="duplicateValues" dxfId="11" priority="11" aboveAverage="1"/>
  </conditionalFormatting>
  <conditionalFormatting sqref="B168">
    <cfRule type="duplicateValues" dxfId="10" priority="10" aboveAverage="1"/>
  </conditionalFormatting>
  <conditionalFormatting sqref="B169">
    <cfRule type="duplicateValues" dxfId="9" priority="9" aboveAverage="1"/>
  </conditionalFormatting>
  <conditionalFormatting sqref="B170:B173">
    <cfRule type="duplicateValues" dxfId="8" priority="8" aboveAverage="1"/>
  </conditionalFormatting>
  <conditionalFormatting sqref="B174:B177">
    <cfRule type="duplicateValues" dxfId="7" priority="7" aboveAverage="1"/>
  </conditionalFormatting>
  <conditionalFormatting sqref="B178:B179">
    <cfRule type="duplicateValues" dxfId="6" priority="6" aboveAverage="1"/>
  </conditionalFormatting>
  <conditionalFormatting sqref="B180:B183">
    <cfRule type="duplicateValues" dxfId="5" priority="5" aboveAverage="1"/>
  </conditionalFormatting>
  <conditionalFormatting sqref="B184:B187">
    <cfRule type="duplicateValues" dxfId="4" priority="4" aboveAverage="1"/>
  </conditionalFormatting>
  <conditionalFormatting sqref="B188:B191">
    <cfRule type="duplicateValues" dxfId="3" priority="3" aboveAverage="1"/>
  </conditionalFormatting>
  <conditionalFormatting sqref="B192:B195">
    <cfRule type="duplicateValues" dxfId="2" priority="2" aboveAverage="1"/>
  </conditionalFormatting>
  <conditionalFormatting sqref="B196:B197">
    <cfRule type="duplicateValues" dxfId="1" priority="1" aboveAverage="1"/>
  </conditionalFormatting>
  <conditionalFormatting sqref="B198:B1048576 B1:B163">
    <cfRule type="duplicateValues" dxfId="0" priority="13" aboveAverage="1"/>
  </conditionalFormatting>
  <dataValidations disablePrompts="0" count="1">
    <dataValidation type="list" errorStyle="stop" imeMode="noControl" operator="between" allowBlank="1" showDropDown="0" showInputMessage="1" showErrorMessage="1" sqref="E167:E192 E195:E197">
      <formula1><![CDATA[$A$2:$A$74]]></formula1>
    </dataValidation>
  </dataValidations>
  <pageMargins left="0.7" right="0.7" top="0.75" bottom="0.75" header="0.3" footer="0.3"/>
  <pageSetup paperSize="9" scale="61" fitToHeight="0" orientation="landscape" r:id="rId1"/>
  <extLst>
    <ext uri="{CCE6A557-97BC-4b89-ADB6-D9C93CAAB3DF}">
      <x14:dataValidations xmlns:xm="http://schemas.microsoft.com/office/excel/2006/main" xmlns:x14="http://schemas.microsoft.com/office/spreadsheetml/2009/9/main" count="2">
        <x14:dataValidation xmlns:xr="http://schemas.microsoft.com/office/spreadsheetml/2014/revision" type="list" allowBlank="1" showInputMessage="1" showErrorMessage="1" errorTitle="Недопустимый ввод" promptTitle="Типы ЭРИ" xr:uid="{00000000-0002-0000-0000-000001000000}">
          <x14:formula1>
            <xm:f>'X:\045\045-049\Перспективные проекты\[Перечень ЭРИ АМУ4, ЭРВ, ЛКУС от 02.10.2023.xlsm]Наименование ЭКБ'!#REF!</xm:f>
          </x14:formula1>
          <xm:sqref>C164:C197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'X:\045\045-049\Перспективные проекты\[Перечень ЭРИ АМУ4, ЭРВ, ЛКУС от 02.10.2023.xlsm]Изготовитель страна'!#REF!</xm:f>
          </x14:formula1>
          <xm:sqref>E164:E166 E193:E194</xm:sqref>
        </x14:dataValidation>
      </x14:dataValidations>
    </ext>
  </extLst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Лист1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2023-10-12T10:39:12Z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2.5.6</lpwstr>
  </property>
</Properties>
</file>