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3D Printing\STLs\Flight Sim Parts\RRLS_Printed Parts\"/>
    </mc:Choice>
  </mc:AlternateContent>
  <xr:revisionPtr revIDLastSave="0" documentId="13_ncr:1_{03A17133-7212-4A28-9554-5B3E090BEC4F}" xr6:coauthVersionLast="47" xr6:coauthVersionMax="47" xr10:uidLastSave="{00000000-0000-0000-0000-000000000000}"/>
  <bookViews>
    <workbookView xWindow="-28920" yWindow="480" windowWidth="29040" windowHeight="15840" xr2:uid="{22EF5506-1B59-476C-B271-3B72D4B35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25" i="1"/>
  <c r="G24" i="1"/>
  <c r="G23" i="1"/>
  <c r="G22" i="1"/>
  <c r="G15" i="1"/>
  <c r="G11" i="1"/>
  <c r="G12" i="1"/>
  <c r="G13" i="1"/>
  <c r="G14" i="1"/>
  <c r="G16" i="1"/>
  <c r="G17" i="1"/>
  <c r="G10" i="1"/>
  <c r="G9" i="1"/>
  <c r="G34" i="1"/>
  <c r="G41" i="1"/>
  <c r="G33" i="1"/>
  <c r="G32" i="1"/>
  <c r="G28" i="1"/>
  <c r="G29" i="1"/>
  <c r="G30" i="1"/>
  <c r="G31" i="1"/>
  <c r="G27" i="1"/>
  <c r="G6" i="1"/>
  <c r="G4" i="1"/>
  <c r="G48" i="1"/>
  <c r="G47" i="1"/>
  <c r="G46" i="1"/>
  <c r="G19" i="1"/>
  <c r="G20" i="1"/>
  <c r="G40" i="1"/>
  <c r="G43" i="1"/>
  <c r="G44" i="1"/>
  <c r="G45" i="1" l="1"/>
  <c r="G18" i="1"/>
  <c r="G42" i="1"/>
  <c r="G8" i="1"/>
  <c r="G35" i="1"/>
  <c r="G26" i="1" s="1"/>
  <c r="G21" i="1"/>
  <c r="G1" i="1" l="1"/>
</calcChain>
</file>

<file path=xl/sharedStrings.xml><?xml version="1.0" encoding="utf-8"?>
<sst xmlns="http://schemas.openxmlformats.org/spreadsheetml/2006/main" count="151" uniqueCount="102">
  <si>
    <t>Bolts</t>
  </si>
  <si>
    <t>91290A168_NO THREADS_Alloy Steel Socket Head Screw</t>
  </si>
  <si>
    <t>Name in drawing</t>
  </si>
  <si>
    <t>Common Name</t>
  </si>
  <si>
    <t>M4 20mm SHCS</t>
  </si>
  <si>
    <t>91290A222_NO THREADS_Alloy Steel Socket Head Screw</t>
  </si>
  <si>
    <t>M5 8mm SHCS</t>
  </si>
  <si>
    <t>M5 16mm SHCS</t>
  </si>
  <si>
    <t>91290A232_NO THREADS_Alloy Steel Socket Heads Screw</t>
  </si>
  <si>
    <t>M8 100mm SHCS</t>
  </si>
  <si>
    <t>91290A468_Alloy Steel Socket Head Screw</t>
  </si>
  <si>
    <t>Nuts</t>
  </si>
  <si>
    <t>94645A111_High-Strength Steel Nylon-Insert Locknut</t>
  </si>
  <si>
    <t>M5 20mm SHCS</t>
  </si>
  <si>
    <t>91290A242_NO THREADS_Alloy Steel Socket Head Screw</t>
  </si>
  <si>
    <t>M5 50mm SHCS</t>
  </si>
  <si>
    <t>91290A262_NO THREADS_Alloy Steel Socket Head Screw</t>
  </si>
  <si>
    <t>94645A102_NO THREADS_High-Strength Steel Nylon-Insert Locknut</t>
  </si>
  <si>
    <t>M8 60mm SHCS</t>
  </si>
  <si>
    <t>96144A235_Fine-Thread Alloy Steel Socket Head Screw</t>
  </si>
  <si>
    <t>M8 35mm SHCS</t>
  </si>
  <si>
    <t>96144A223_Fine-Thread Alloy Steel Socket Head Screw</t>
  </si>
  <si>
    <t>M6 25mm SHCS</t>
  </si>
  <si>
    <t>96144A125_Fine-Thread Alloy Steel Socket Head Screw</t>
  </si>
  <si>
    <t>M8 Lock Washer</t>
  </si>
  <si>
    <t>92148A200_18-8 Stainless Steel Split Lock Washer</t>
  </si>
  <si>
    <t>M5 Nylock Nut</t>
  </si>
  <si>
    <t>Bearings</t>
  </si>
  <si>
    <t>608 Bearing</t>
  </si>
  <si>
    <t>5972K501_Ball Bearing</t>
  </si>
  <si>
    <t>6003 Bearing</t>
  </si>
  <si>
    <t>5972K325_Ball Bearing</t>
  </si>
  <si>
    <t>400mm</t>
  </si>
  <si>
    <t>200mm</t>
  </si>
  <si>
    <t>Units</t>
  </si>
  <si>
    <t>M8 Nylock Nut</t>
  </si>
  <si>
    <t>M5 T-nut</t>
  </si>
  <si>
    <t>Not in drawing</t>
  </si>
  <si>
    <t>Unit Cost</t>
  </si>
  <si>
    <t>Line Item Cost</t>
  </si>
  <si>
    <t>Section Total:</t>
  </si>
  <si>
    <t>Total:</t>
  </si>
  <si>
    <t>Notes</t>
  </si>
  <si>
    <t>Counted anywhere bolt terminated in extrusion</t>
  </si>
  <si>
    <t>1.6 meters needed. Usually sold in increments of 0.5 or 1m in the US</t>
  </si>
  <si>
    <t>Must be for 2020. Can be hard to find in US but there are a few ebay and amazon sellers</t>
  </si>
  <si>
    <t>Misc</t>
  </si>
  <si>
    <t>FRT-C2-301-G1 Rotary Damper</t>
  </si>
  <si>
    <t>optional. Currently only available with very long lead times in US</t>
  </si>
  <si>
    <t>M4 8mm SHCS</t>
  </si>
  <si>
    <t>91290A113_Alloy Steel Socket Head Screw</t>
  </si>
  <si>
    <t>Printed Parts</t>
  </si>
  <si>
    <t>TBD</t>
  </si>
  <si>
    <t>Electronics</t>
  </si>
  <si>
    <t>3630N293_Extenion Spring with Loop Ends</t>
  </si>
  <si>
    <t>Extension Spring</t>
  </si>
  <si>
    <t>Toe Break Add-on (Optional)</t>
  </si>
  <si>
    <t>Piston Damper add-on (optional)</t>
  </si>
  <si>
    <t>See comments. BOM differs between fighter and airliner version</t>
  </si>
  <si>
    <t>Both versions</t>
  </si>
  <si>
    <t>M3 20mm SHCS</t>
  </si>
  <si>
    <t>91290A123_NO THREADS_Alloy Steel Socket Head Screw</t>
  </si>
  <si>
    <t>M8 Washer</t>
  </si>
  <si>
    <t>98269A440_Black-Oxide 18-8 Stainless Steel Washer</t>
  </si>
  <si>
    <t>Combat Pedal Version Only</t>
  </si>
  <si>
    <t>M5 20mm Flat Head Phillips</t>
  </si>
  <si>
    <t>92010A328_NO THREADS_Passivated 18-8 stainless Steel Phillips Flat Head Screw</t>
  </si>
  <si>
    <t>Does not include 4 608 bearings in toe brake add-on</t>
  </si>
  <si>
    <t>Used for cam tension. Adjust as desired</t>
  </si>
  <si>
    <t>Piston Damper</t>
  </si>
  <si>
    <t>OH3A3-19L - ASSY, LEFT PITCH DAMPER</t>
  </si>
  <si>
    <t>Exact model unknown. Appears to come in more or less standard sizes</t>
  </si>
  <si>
    <t>100mm RC Shock</t>
  </si>
  <si>
    <t>100mm-RCShock</t>
  </si>
  <si>
    <t>Not listed. Guessing about 1.5 to 2kg, but still printing. (will vary significantly based on print settings)</t>
  </si>
  <si>
    <t>Look in drawing tree for details. Check in bodies subfolder to get all parts</t>
  </si>
  <si>
    <t>RRLS Rudder Pedals</t>
  </si>
  <si>
    <t>Version 204 BOM</t>
  </si>
  <si>
    <t>2020 Extrusion lengths</t>
  </si>
  <si>
    <t>Still in development. No hardware for mounting listed in this version of BOM</t>
  </si>
  <si>
    <t>Sold As</t>
  </si>
  <si>
    <t>Order Qty</t>
  </si>
  <si>
    <t>Link</t>
  </si>
  <si>
    <t>ea</t>
  </si>
  <si>
    <t>https://www.fastenal.com/product/details/11103212#</t>
  </si>
  <si>
    <t>https://www.fastenal.com/product/details/11103206#</t>
  </si>
  <si>
    <t>https://www.fastenal.com/product/details/ZS2540016ZP0000#</t>
  </si>
  <si>
    <t>https://www.fastenal.com/product/details/0121814#</t>
  </si>
  <si>
    <t>Drawing shows shoulder bolts but nut placement requires all-thread. Swapped to hex head</t>
  </si>
  <si>
    <t>https://www.fastenal.com/product/details/ZS2530020ZP0000#</t>
  </si>
  <si>
    <t>https://www.fastenal.com/product/details/MS2540050A20000#</t>
  </si>
  <si>
    <t>https://www.fastenal.com/product/details/11113827#</t>
  </si>
  <si>
    <t>Selected hex head bolt</t>
  </si>
  <si>
    <t>https://www.fastenal.com/product/details/ZS2580035ZP0000#</t>
  </si>
  <si>
    <t>https://www.fastenal.com/product/details/ZS2550025ZP0000#</t>
  </si>
  <si>
    <t>https://www.fastenal.com/product/details/1L2580000A40000#</t>
  </si>
  <si>
    <t>https://www.fastenal.com/product/details/1L2540000A40000#</t>
  </si>
  <si>
    <t>https://www.fastenal.com/product/details/40252#</t>
  </si>
  <si>
    <t>Amazon (for return policy)</t>
  </si>
  <si>
    <t>https://www.fastenal.com/product/details/MW6380000A40000#</t>
  </si>
  <si>
    <t xml:space="preserve">Airline Pedal Version Only. No source. Can't find reasonably priced source (didn't try very hard) </t>
  </si>
  <si>
    <t>pricing sourced from Fastenal in US as many bolts can be purchased individually.  Cheaper sources can be found especially if buying in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</si>
</sst>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44" fontId="0" fillId="0" borderId="0" xfId="1" applyFont="1"/>
    <xf numFmtId="44" fontId="0" fillId="3" borderId="0" xfId="1" applyFont="1" applyFill="1"/>
    <xf numFmtId="44" fontId="0" fillId="2" borderId="0" xfId="1" applyFont="1" applyFill="1"/>
    <xf numFmtId="44" fontId="0" fillId="0" borderId="0" xfId="1" applyFont="1" applyFill="1"/>
    <xf numFmtId="0" fontId="0" fillId="2" borderId="0" xfId="0" applyFill="1" applyAlignment="1">
      <alignment horizontal="right"/>
    </xf>
    <xf numFmtId="44" fontId="0" fillId="2" borderId="0" xfId="0" applyNumberFormat="1" applyFill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44" fontId="3" fillId="3" borderId="0" xfId="2" applyNumberFormat="1" applyFill="1"/>
    <xf numFmtId="44" fontId="3" fillId="0" borderId="0" xfId="2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stenal.com/product/details/ZS2540016ZP0000" TargetMode="External"/><Relationship Id="rId2" Type="http://schemas.openxmlformats.org/officeDocument/2006/relationships/hyperlink" Target="https://www.fastenal.com/product/details/11103212" TargetMode="External"/><Relationship Id="rId1" Type="http://schemas.openxmlformats.org/officeDocument/2006/relationships/hyperlink" Target="https://www.fastenal.com/product/details/ZS2580035ZP0000" TargetMode="External"/><Relationship Id="rId4" Type="http://schemas.openxmlformats.org/officeDocument/2006/relationships/hyperlink" Target="https://www.fastenal.com/product/details/111138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194C-9C13-4484-AFB6-E8121AF71D28}">
  <dimension ref="A1:I48"/>
  <sheetViews>
    <sheetView tabSelected="1" workbookViewId="0">
      <selection activeCell="H2" sqref="H2"/>
    </sheetView>
  </sheetViews>
  <sheetFormatPr defaultRowHeight="15" x14ac:dyDescent="0.25"/>
  <cols>
    <col min="1" max="1" width="22.85546875" customWidth="1"/>
    <col min="2" max="2" width="50.85546875" customWidth="1"/>
    <col min="4" max="4" width="5.42578125" customWidth="1"/>
    <col min="5" max="5" width="7.85546875" customWidth="1"/>
    <col min="6" max="6" width="17" customWidth="1"/>
    <col min="7" max="7" width="13.7109375" customWidth="1"/>
    <col min="8" max="8" width="57.42578125" customWidth="1"/>
    <col min="9" max="9" width="62.7109375" customWidth="1"/>
  </cols>
  <sheetData>
    <row r="1" spans="1:9" x14ac:dyDescent="0.25">
      <c r="A1" t="s">
        <v>76</v>
      </c>
      <c r="B1" t="s">
        <v>77</v>
      </c>
      <c r="F1" t="s">
        <v>41</v>
      </c>
      <c r="G1" s="9">
        <f>SUM(G4,G6,G8,G18,G21,G26,G35,G42,G45,)</f>
        <v>37.710100000000004</v>
      </c>
      <c r="H1" s="9"/>
    </row>
    <row r="2" spans="1:9" x14ac:dyDescent="0.25">
      <c r="B2" s="11" t="s">
        <v>101</v>
      </c>
    </row>
    <row r="3" spans="1:9" x14ac:dyDescent="0.25">
      <c r="A3" t="s">
        <v>3</v>
      </c>
      <c r="B3" t="s">
        <v>2</v>
      </c>
      <c r="C3" t="s">
        <v>34</v>
      </c>
      <c r="D3" t="s">
        <v>80</v>
      </c>
      <c r="E3" t="s">
        <v>81</v>
      </c>
      <c r="F3" t="s">
        <v>38</v>
      </c>
      <c r="G3" t="s">
        <v>39</v>
      </c>
      <c r="H3" t="s">
        <v>82</v>
      </c>
      <c r="I3" s="10" t="s">
        <v>42</v>
      </c>
    </row>
    <row r="4" spans="1:9" x14ac:dyDescent="0.25">
      <c r="A4" s="1" t="s">
        <v>51</v>
      </c>
      <c r="B4" s="1"/>
      <c r="C4" s="1"/>
      <c r="D4" s="1"/>
      <c r="E4" s="1"/>
      <c r="F4" s="7" t="s">
        <v>40</v>
      </c>
      <c r="G4" s="8">
        <f>SUM(G5)</f>
        <v>0</v>
      </c>
      <c r="H4" s="8"/>
    </row>
    <row r="5" spans="1:9" x14ac:dyDescent="0.25">
      <c r="A5" t="s">
        <v>52</v>
      </c>
      <c r="B5" t="s">
        <v>75</v>
      </c>
      <c r="I5" t="s">
        <v>74</v>
      </c>
    </row>
    <row r="6" spans="1:9" x14ac:dyDescent="0.25">
      <c r="A6" s="1" t="s">
        <v>53</v>
      </c>
      <c r="B6" s="1"/>
      <c r="C6" s="1"/>
      <c r="D6" s="1"/>
      <c r="E6" s="1"/>
      <c r="F6" s="7" t="s">
        <v>40</v>
      </c>
      <c r="G6" s="8">
        <f>SUM(G7)</f>
        <v>0</v>
      </c>
      <c r="H6" s="8"/>
    </row>
    <row r="7" spans="1:9" x14ac:dyDescent="0.25">
      <c r="A7" t="s">
        <v>52</v>
      </c>
      <c r="I7" t="s">
        <v>79</v>
      </c>
    </row>
    <row r="8" spans="1:9" x14ac:dyDescent="0.25">
      <c r="A8" s="1" t="s">
        <v>0</v>
      </c>
      <c r="B8" s="1"/>
      <c r="C8" s="1"/>
      <c r="D8" s="1"/>
      <c r="E8" s="1"/>
      <c r="F8" s="7" t="s">
        <v>40</v>
      </c>
      <c r="G8" s="8">
        <f>SUM(G9:G17)</f>
        <v>16.220800000000001</v>
      </c>
      <c r="H8" s="8"/>
    </row>
    <row r="9" spans="1:9" x14ac:dyDescent="0.25">
      <c r="A9" t="s">
        <v>4</v>
      </c>
      <c r="B9" t="s">
        <v>1</v>
      </c>
      <c r="C9">
        <v>2</v>
      </c>
      <c r="D9" t="s">
        <v>83</v>
      </c>
      <c r="E9">
        <v>2</v>
      </c>
      <c r="F9" s="3">
        <v>0.1285</v>
      </c>
      <c r="G9" s="3">
        <f>F9*E9</f>
        <v>0.25700000000000001</v>
      </c>
      <c r="H9" s="3" t="s">
        <v>89</v>
      </c>
    </row>
    <row r="10" spans="1:9" x14ac:dyDescent="0.25">
      <c r="A10" s="2" t="s">
        <v>6</v>
      </c>
      <c r="B10" s="2" t="s">
        <v>5</v>
      </c>
      <c r="C10" s="2">
        <v>5</v>
      </c>
      <c r="D10" s="2" t="s">
        <v>83</v>
      </c>
      <c r="E10" s="2">
        <v>5</v>
      </c>
      <c r="F10" s="4">
        <v>8.5099999999999995E-2</v>
      </c>
      <c r="G10" s="4">
        <f>F10*E10</f>
        <v>0.42549999999999999</v>
      </c>
      <c r="H10" s="4" t="s">
        <v>85</v>
      </c>
    </row>
    <row r="11" spans="1:9" x14ac:dyDescent="0.25">
      <c r="A11" t="s">
        <v>7</v>
      </c>
      <c r="B11" t="s">
        <v>8</v>
      </c>
      <c r="C11">
        <v>21</v>
      </c>
      <c r="D11" t="s">
        <v>83</v>
      </c>
      <c r="E11">
        <v>21</v>
      </c>
      <c r="F11" s="3">
        <v>0.1033</v>
      </c>
      <c r="G11" s="6">
        <f t="shared" ref="G11:G17" si="0">F11*E11</f>
        <v>2.1693000000000002</v>
      </c>
      <c r="H11" s="13" t="s">
        <v>86</v>
      </c>
    </row>
    <row r="12" spans="1:9" x14ac:dyDescent="0.25">
      <c r="A12" s="2" t="s">
        <v>9</v>
      </c>
      <c r="B12" s="2" t="s">
        <v>10</v>
      </c>
      <c r="C12" s="2">
        <v>2</v>
      </c>
      <c r="D12" s="2" t="s">
        <v>83</v>
      </c>
      <c r="E12" s="2">
        <v>2</v>
      </c>
      <c r="F12" s="4">
        <v>0.54959999999999998</v>
      </c>
      <c r="G12" s="4">
        <f t="shared" si="0"/>
        <v>1.0992</v>
      </c>
      <c r="H12" s="4" t="s">
        <v>87</v>
      </c>
      <c r="I12" t="s">
        <v>88</v>
      </c>
    </row>
    <row r="13" spans="1:9" x14ac:dyDescent="0.25">
      <c r="A13" t="s">
        <v>13</v>
      </c>
      <c r="B13" t="s">
        <v>14</v>
      </c>
      <c r="C13">
        <v>19</v>
      </c>
      <c r="D13" t="s">
        <v>83</v>
      </c>
      <c r="E13">
        <v>19</v>
      </c>
      <c r="F13" s="3">
        <v>0.11360000000000001</v>
      </c>
      <c r="G13" s="6">
        <f t="shared" si="0"/>
        <v>2.1584000000000003</v>
      </c>
      <c r="H13" s="13" t="s">
        <v>84</v>
      </c>
    </row>
    <row r="14" spans="1:9" x14ac:dyDescent="0.25">
      <c r="A14" s="2" t="s">
        <v>15</v>
      </c>
      <c r="B14" s="2" t="s">
        <v>16</v>
      </c>
      <c r="C14" s="2">
        <v>10</v>
      </c>
      <c r="D14" s="2" t="s">
        <v>83</v>
      </c>
      <c r="E14" s="2">
        <v>10</v>
      </c>
      <c r="F14" s="4">
        <v>0.48170000000000002</v>
      </c>
      <c r="G14" s="4">
        <f t="shared" si="0"/>
        <v>4.8170000000000002</v>
      </c>
      <c r="H14" s="4" t="s">
        <v>90</v>
      </c>
    </row>
    <row r="15" spans="1:9" x14ac:dyDescent="0.25">
      <c r="A15" t="s">
        <v>18</v>
      </c>
      <c r="B15" t="s">
        <v>19</v>
      </c>
      <c r="C15">
        <v>4</v>
      </c>
      <c r="E15">
        <v>4</v>
      </c>
      <c r="F15" s="3">
        <v>0.48870000000000002</v>
      </c>
      <c r="G15" s="6">
        <f t="shared" si="0"/>
        <v>1.9548000000000001</v>
      </c>
      <c r="H15" s="13" t="s">
        <v>91</v>
      </c>
      <c r="I15" t="s">
        <v>92</v>
      </c>
    </row>
    <row r="16" spans="1:9" x14ac:dyDescent="0.25">
      <c r="A16" s="2" t="s">
        <v>20</v>
      </c>
      <c r="B16" s="2" t="s">
        <v>21</v>
      </c>
      <c r="C16" s="2">
        <v>6</v>
      </c>
      <c r="D16" s="2"/>
      <c r="E16" s="2">
        <v>6</v>
      </c>
      <c r="F16" s="4">
        <v>0.43359999999999999</v>
      </c>
      <c r="G16" s="4">
        <f t="shared" si="0"/>
        <v>2.6015999999999999</v>
      </c>
      <c r="H16" s="12" t="s">
        <v>93</v>
      </c>
    </row>
    <row r="17" spans="1:9" x14ac:dyDescent="0.25">
      <c r="A17" t="s">
        <v>22</v>
      </c>
      <c r="B17" t="s">
        <v>23</v>
      </c>
      <c r="C17">
        <v>4</v>
      </c>
      <c r="E17">
        <v>4</v>
      </c>
      <c r="F17" s="3">
        <v>0.1845</v>
      </c>
      <c r="G17" s="6">
        <f t="shared" si="0"/>
        <v>0.73799999999999999</v>
      </c>
      <c r="H17" s="6" t="s">
        <v>94</v>
      </c>
    </row>
    <row r="18" spans="1:9" x14ac:dyDescent="0.25">
      <c r="A18" s="1" t="s">
        <v>27</v>
      </c>
      <c r="B18" s="1"/>
      <c r="C18" s="1"/>
      <c r="D18" s="1"/>
      <c r="E18" s="1"/>
      <c r="F18" s="7" t="s">
        <v>40</v>
      </c>
      <c r="G18" s="5">
        <f>SUM(G19:G20)</f>
        <v>0</v>
      </c>
      <c r="H18" s="5"/>
    </row>
    <row r="19" spans="1:9" x14ac:dyDescent="0.25">
      <c r="A19" t="s">
        <v>28</v>
      </c>
      <c r="B19" t="s">
        <v>29</v>
      </c>
      <c r="C19">
        <v>16</v>
      </c>
      <c r="E19">
        <v>16</v>
      </c>
      <c r="F19" s="3">
        <v>0</v>
      </c>
      <c r="G19" s="3">
        <f>F73</f>
        <v>0</v>
      </c>
      <c r="H19" s="3" t="s">
        <v>98</v>
      </c>
      <c r="I19" t="s">
        <v>67</v>
      </c>
    </row>
    <row r="20" spans="1:9" x14ac:dyDescent="0.25">
      <c r="A20" s="2" t="s">
        <v>30</v>
      </c>
      <c r="B20" s="2" t="s">
        <v>31</v>
      </c>
      <c r="C20" s="2">
        <v>2</v>
      </c>
      <c r="D20" s="2"/>
      <c r="E20" s="2">
        <v>2</v>
      </c>
      <c r="F20" s="4">
        <v>0</v>
      </c>
      <c r="G20" s="4">
        <f>F74</f>
        <v>0</v>
      </c>
      <c r="H20" s="4" t="s">
        <v>98</v>
      </c>
    </row>
    <row r="21" spans="1:9" x14ac:dyDescent="0.25">
      <c r="A21" s="1" t="s">
        <v>11</v>
      </c>
      <c r="B21" s="1"/>
      <c r="C21" s="1"/>
      <c r="D21" s="1"/>
      <c r="E21" s="1"/>
      <c r="F21" s="7" t="s">
        <v>40</v>
      </c>
      <c r="G21" s="5">
        <f>SUM(G22:G25)</f>
        <v>4.1105999999999998</v>
      </c>
      <c r="H21" s="5"/>
    </row>
    <row r="22" spans="1:9" x14ac:dyDescent="0.25">
      <c r="A22" t="s">
        <v>35</v>
      </c>
      <c r="B22" t="s">
        <v>12</v>
      </c>
      <c r="C22">
        <v>4</v>
      </c>
      <c r="E22">
        <v>4</v>
      </c>
      <c r="F22" s="3">
        <v>0.59109999999999996</v>
      </c>
      <c r="G22" s="3">
        <f>F22*E22</f>
        <v>2.3643999999999998</v>
      </c>
      <c r="H22" s="3" t="s">
        <v>95</v>
      </c>
    </row>
    <row r="23" spans="1:9" x14ac:dyDescent="0.25">
      <c r="A23" s="2" t="s">
        <v>26</v>
      </c>
      <c r="B23" s="2" t="s">
        <v>17</v>
      </c>
      <c r="C23" s="2">
        <v>10</v>
      </c>
      <c r="D23" s="2"/>
      <c r="E23" s="2">
        <v>10</v>
      </c>
      <c r="F23" s="4">
        <v>0.16320000000000001</v>
      </c>
      <c r="G23" s="4">
        <f>F23*E23</f>
        <v>1.6320000000000001</v>
      </c>
      <c r="H23" s="4" t="s">
        <v>96</v>
      </c>
    </row>
    <row r="24" spans="1:9" x14ac:dyDescent="0.25">
      <c r="A24" t="s">
        <v>24</v>
      </c>
      <c r="B24" t="s">
        <v>25</v>
      </c>
      <c r="C24">
        <v>2</v>
      </c>
      <c r="E24">
        <v>2</v>
      </c>
      <c r="F24" s="3">
        <v>5.7099999999999998E-2</v>
      </c>
      <c r="G24" s="3">
        <f>F24*E24</f>
        <v>0.1142</v>
      </c>
      <c r="H24" s="3" t="s">
        <v>97</v>
      </c>
    </row>
    <row r="25" spans="1:9" x14ac:dyDescent="0.25">
      <c r="A25" s="2" t="s">
        <v>36</v>
      </c>
      <c r="B25" s="2" t="s">
        <v>37</v>
      </c>
      <c r="C25" s="2">
        <v>21</v>
      </c>
      <c r="D25" s="2"/>
      <c r="E25" s="2">
        <v>21</v>
      </c>
      <c r="F25" s="4">
        <v>0</v>
      </c>
      <c r="G25" s="4">
        <f>F25*E25</f>
        <v>0</v>
      </c>
      <c r="H25" s="4" t="s">
        <v>98</v>
      </c>
      <c r="I25" t="s">
        <v>45</v>
      </c>
    </row>
    <row r="26" spans="1:9" x14ac:dyDescent="0.25">
      <c r="A26" s="1" t="s">
        <v>56</v>
      </c>
      <c r="B26" s="1"/>
      <c r="C26" s="1"/>
      <c r="D26" s="1"/>
      <c r="E26" s="1"/>
      <c r="F26" s="7" t="s">
        <v>40</v>
      </c>
      <c r="G26" s="5">
        <f>SUM(G27:G36)</f>
        <v>12.791600000000001</v>
      </c>
      <c r="H26" s="5"/>
      <c r="I26" t="s">
        <v>58</v>
      </c>
    </row>
    <row r="27" spans="1:9" x14ac:dyDescent="0.25">
      <c r="A27" t="s">
        <v>28</v>
      </c>
      <c r="B27" t="s">
        <v>29</v>
      </c>
      <c r="C27">
        <v>4</v>
      </c>
      <c r="E27">
        <v>4</v>
      </c>
      <c r="F27" s="6">
        <v>0</v>
      </c>
      <c r="G27" s="6">
        <f>F27*E27</f>
        <v>0</v>
      </c>
      <c r="H27" s="6" t="s">
        <v>98</v>
      </c>
      <c r="I27" t="s">
        <v>59</v>
      </c>
    </row>
    <row r="28" spans="1:9" x14ac:dyDescent="0.25">
      <c r="A28" s="2" t="s">
        <v>20</v>
      </c>
      <c r="B28" s="2" t="s">
        <v>21</v>
      </c>
      <c r="C28" s="2">
        <v>4</v>
      </c>
      <c r="D28" s="2"/>
      <c r="E28" s="2">
        <v>4</v>
      </c>
      <c r="F28" s="4">
        <v>0.43359999999999999</v>
      </c>
      <c r="G28" s="4">
        <f>F28*E28</f>
        <v>1.7343999999999999</v>
      </c>
      <c r="H28" s="4" t="s">
        <v>93</v>
      </c>
      <c r="I28" t="s">
        <v>59</v>
      </c>
    </row>
    <row r="29" spans="1:9" x14ac:dyDescent="0.25">
      <c r="A29" t="s">
        <v>13</v>
      </c>
      <c r="B29" t="s">
        <v>14</v>
      </c>
      <c r="C29">
        <v>16</v>
      </c>
      <c r="E29">
        <v>16</v>
      </c>
      <c r="F29" s="6">
        <v>0.11360000000000001</v>
      </c>
      <c r="G29" s="6">
        <f>F29*E29</f>
        <v>1.8176000000000001</v>
      </c>
      <c r="H29" s="6" t="s">
        <v>84</v>
      </c>
      <c r="I29" t="s">
        <v>59</v>
      </c>
    </row>
    <row r="30" spans="1:9" x14ac:dyDescent="0.25">
      <c r="A30" s="2" t="s">
        <v>60</v>
      </c>
      <c r="B30" s="2" t="s">
        <v>61</v>
      </c>
      <c r="C30" s="2">
        <v>2</v>
      </c>
      <c r="D30" s="2"/>
      <c r="E30" s="2">
        <v>2</v>
      </c>
      <c r="F30" s="4">
        <v>0</v>
      </c>
      <c r="G30" s="4">
        <f>F30*E30</f>
        <v>0</v>
      </c>
      <c r="H30" s="4"/>
      <c r="I30" t="s">
        <v>59</v>
      </c>
    </row>
    <row r="31" spans="1:9" x14ac:dyDescent="0.25">
      <c r="A31" t="s">
        <v>62</v>
      </c>
      <c r="B31" t="s">
        <v>63</v>
      </c>
      <c r="C31">
        <v>2</v>
      </c>
      <c r="E31">
        <v>2</v>
      </c>
      <c r="F31" s="6">
        <v>0.1066</v>
      </c>
      <c r="G31" s="6">
        <f>F31*E31</f>
        <v>0.2132</v>
      </c>
      <c r="H31" s="6" t="s">
        <v>99</v>
      </c>
      <c r="I31" t="s">
        <v>59</v>
      </c>
    </row>
    <row r="32" spans="1:9" x14ac:dyDescent="0.25">
      <c r="A32" s="2" t="s">
        <v>20</v>
      </c>
      <c r="B32" s="2" t="s">
        <v>21</v>
      </c>
      <c r="C32" s="2">
        <v>10</v>
      </c>
      <c r="D32" s="2"/>
      <c r="E32" s="2">
        <v>10</v>
      </c>
      <c r="F32" s="4">
        <v>0.43359999999999999</v>
      </c>
      <c r="G32" s="4">
        <f>F32*E32</f>
        <v>4.3360000000000003</v>
      </c>
      <c r="H32" s="4" t="s">
        <v>93</v>
      </c>
      <c r="I32" t="s">
        <v>64</v>
      </c>
    </row>
    <row r="33" spans="1:9" x14ac:dyDescent="0.25">
      <c r="A33" t="s">
        <v>65</v>
      </c>
      <c r="B33" t="s">
        <v>66</v>
      </c>
      <c r="C33">
        <v>6</v>
      </c>
      <c r="E33">
        <v>6</v>
      </c>
      <c r="F33" s="6">
        <v>0</v>
      </c>
      <c r="G33" s="6">
        <f>F33*E33</f>
        <v>0</v>
      </c>
      <c r="H33" s="6"/>
      <c r="I33" t="s">
        <v>100</v>
      </c>
    </row>
    <row r="34" spans="1:9" x14ac:dyDescent="0.25">
      <c r="A34" s="2" t="s">
        <v>72</v>
      </c>
      <c r="B34" s="2" t="s">
        <v>73</v>
      </c>
      <c r="C34" s="2">
        <v>2</v>
      </c>
      <c r="D34" s="2"/>
      <c r="E34" s="2">
        <v>2</v>
      </c>
      <c r="F34" s="4">
        <v>0</v>
      </c>
      <c r="G34" s="4">
        <f>F34*E34</f>
        <v>0</v>
      </c>
      <c r="H34" s="4"/>
      <c r="I34" t="s">
        <v>59</v>
      </c>
    </row>
    <row r="35" spans="1:9" x14ac:dyDescent="0.25">
      <c r="A35" s="1" t="s">
        <v>57</v>
      </c>
      <c r="B35" s="1"/>
      <c r="C35" s="1"/>
      <c r="D35" s="1"/>
      <c r="E35" s="1"/>
      <c r="F35" s="7" t="s">
        <v>40</v>
      </c>
      <c r="G35" s="5">
        <f>SUM(G36:G40)</f>
        <v>4.5870999999999995</v>
      </c>
      <c r="H35" s="5"/>
    </row>
    <row r="36" spans="1:9" x14ac:dyDescent="0.25">
      <c r="A36" t="s">
        <v>7</v>
      </c>
      <c r="B36" t="s">
        <v>8</v>
      </c>
      <c r="C36">
        <v>1</v>
      </c>
      <c r="E36">
        <v>1</v>
      </c>
      <c r="F36" s="3">
        <v>0.1033</v>
      </c>
      <c r="G36" s="3">
        <f>F36*E36</f>
        <v>0.1033</v>
      </c>
      <c r="H36" s="3" t="s">
        <v>86</v>
      </c>
    </row>
    <row r="37" spans="1:9" x14ac:dyDescent="0.25">
      <c r="A37" s="2" t="s">
        <v>6</v>
      </c>
      <c r="B37" s="2" t="s">
        <v>5</v>
      </c>
      <c r="C37" s="2">
        <v>4</v>
      </c>
      <c r="D37" s="2"/>
      <c r="E37" s="2">
        <v>4</v>
      </c>
      <c r="F37" s="4">
        <v>0.85099999999999998</v>
      </c>
      <c r="G37" s="4">
        <f>F37*E37</f>
        <v>3.4039999999999999</v>
      </c>
      <c r="H37" s="4" t="s">
        <v>85</v>
      </c>
    </row>
    <row r="38" spans="1:9" x14ac:dyDescent="0.25">
      <c r="A38" t="s">
        <v>35</v>
      </c>
      <c r="B38" t="s">
        <v>12</v>
      </c>
      <c r="C38">
        <v>1</v>
      </c>
      <c r="E38">
        <v>1</v>
      </c>
      <c r="F38" s="3">
        <v>0.59109999999999996</v>
      </c>
      <c r="G38" s="3">
        <f>F38*E38</f>
        <v>0.59109999999999996</v>
      </c>
      <c r="H38" s="3" t="s">
        <v>87</v>
      </c>
    </row>
    <row r="39" spans="1:9" x14ac:dyDescent="0.25">
      <c r="A39" s="2" t="s">
        <v>18</v>
      </c>
      <c r="B39" s="2" t="s">
        <v>19</v>
      </c>
      <c r="C39" s="2">
        <v>1</v>
      </c>
      <c r="D39" s="2"/>
      <c r="E39" s="2">
        <v>1</v>
      </c>
      <c r="F39" s="4">
        <v>0.48870000000000002</v>
      </c>
      <c r="G39" s="4">
        <f>F39*E39</f>
        <v>0.48870000000000002</v>
      </c>
      <c r="H39" s="4" t="s">
        <v>91</v>
      </c>
    </row>
    <row r="40" spans="1:9" x14ac:dyDescent="0.25">
      <c r="A40" t="s">
        <v>36</v>
      </c>
      <c r="B40" t="s">
        <v>37</v>
      </c>
      <c r="C40">
        <v>4</v>
      </c>
      <c r="E40">
        <v>4</v>
      </c>
      <c r="F40" s="6">
        <v>0</v>
      </c>
      <c r="G40" s="6">
        <f t="shared" ref="G36:G41" si="1">F85</f>
        <v>0</v>
      </c>
      <c r="H40" s="6" t="s">
        <v>98</v>
      </c>
      <c r="I40" t="s">
        <v>43</v>
      </c>
    </row>
    <row r="41" spans="1:9" x14ac:dyDescent="0.25">
      <c r="A41" s="2" t="s">
        <v>69</v>
      </c>
      <c r="B41" s="2" t="s">
        <v>70</v>
      </c>
      <c r="C41" s="2">
        <v>1</v>
      </c>
      <c r="D41" s="2"/>
      <c r="E41" s="2">
        <v>1</v>
      </c>
      <c r="F41" s="4">
        <v>0</v>
      </c>
      <c r="G41" s="4">
        <f t="shared" si="1"/>
        <v>0</v>
      </c>
      <c r="H41" s="4" t="s">
        <v>98</v>
      </c>
      <c r="I41" t="s">
        <v>71</v>
      </c>
    </row>
    <row r="42" spans="1:9" x14ac:dyDescent="0.25">
      <c r="A42" s="1" t="s">
        <v>78</v>
      </c>
      <c r="B42" s="1"/>
      <c r="C42" s="1"/>
      <c r="D42" s="1"/>
      <c r="E42" s="1"/>
      <c r="F42" s="7" t="s">
        <v>40</v>
      </c>
      <c r="G42" s="5">
        <f>SUM(G43:G44)</f>
        <v>0</v>
      </c>
      <c r="H42" s="5"/>
      <c r="I42" t="s">
        <v>44</v>
      </c>
    </row>
    <row r="43" spans="1:9" x14ac:dyDescent="0.25">
      <c r="A43" t="s">
        <v>32</v>
      </c>
      <c r="C43">
        <v>3</v>
      </c>
      <c r="E43">
        <v>3</v>
      </c>
      <c r="F43" s="3">
        <v>0</v>
      </c>
      <c r="G43" s="3">
        <f t="shared" ref="G43:G44" si="2">F87</f>
        <v>0</v>
      </c>
      <c r="H43" s="3"/>
    </row>
    <row r="44" spans="1:9" x14ac:dyDescent="0.25">
      <c r="A44" s="2" t="s">
        <v>33</v>
      </c>
      <c r="B44" s="2"/>
      <c r="C44" s="2">
        <v>2</v>
      </c>
      <c r="D44" s="2"/>
      <c r="E44" s="2">
        <v>2</v>
      </c>
      <c r="F44" s="4">
        <v>0</v>
      </c>
      <c r="G44" s="4">
        <f t="shared" si="2"/>
        <v>0</v>
      </c>
      <c r="H44" s="4"/>
    </row>
    <row r="45" spans="1:9" x14ac:dyDescent="0.25">
      <c r="A45" s="1" t="s">
        <v>46</v>
      </c>
      <c r="B45" s="1"/>
      <c r="C45" s="1"/>
      <c r="D45" s="1"/>
      <c r="E45" s="1"/>
      <c r="F45" s="7" t="s">
        <v>40</v>
      </c>
      <c r="G45" s="5">
        <f>SUM(G46:G48)</f>
        <v>0</v>
      </c>
      <c r="H45" s="5"/>
    </row>
    <row r="46" spans="1:9" x14ac:dyDescent="0.25">
      <c r="A46" t="s">
        <v>47</v>
      </c>
      <c r="C46">
        <v>2</v>
      </c>
      <c r="E46">
        <v>2</v>
      </c>
      <c r="F46" s="3">
        <v>0</v>
      </c>
      <c r="G46" s="9">
        <f>F46*E46</f>
        <v>0</v>
      </c>
      <c r="H46" s="9"/>
      <c r="I46" t="s">
        <v>48</v>
      </c>
    </row>
    <row r="47" spans="1:9" x14ac:dyDescent="0.25">
      <c r="A47" s="2" t="s">
        <v>49</v>
      </c>
      <c r="B47" s="2" t="s">
        <v>50</v>
      </c>
      <c r="C47" s="2">
        <v>4</v>
      </c>
      <c r="D47" s="2"/>
      <c r="E47" s="2">
        <v>4</v>
      </c>
      <c r="F47" s="4">
        <v>0</v>
      </c>
      <c r="G47" s="4">
        <f>F47*E47</f>
        <v>0</v>
      </c>
      <c r="H47" s="4"/>
    </row>
    <row r="48" spans="1:9" x14ac:dyDescent="0.25">
      <c r="A48" t="s">
        <v>55</v>
      </c>
      <c r="B48" t="s">
        <v>54</v>
      </c>
      <c r="C48">
        <v>1</v>
      </c>
      <c r="E48">
        <v>1</v>
      </c>
      <c r="F48" s="6">
        <v>0</v>
      </c>
      <c r="G48" s="6">
        <f>F48*E48</f>
        <v>0</v>
      </c>
      <c r="H48" s="6"/>
      <c r="I48" t="s">
        <v>68</v>
      </c>
    </row>
  </sheetData>
  <hyperlinks>
    <hyperlink ref="H16" r:id="rId1" xr:uid="{FFD0BCE9-FF26-4281-886B-15F64C835CE2}"/>
    <hyperlink ref="H13" r:id="rId2" xr:uid="{8630D227-FBD6-4358-B75B-3952927D3883}"/>
    <hyperlink ref="H11" r:id="rId3" xr:uid="{5A494CEF-4D18-4F72-8F8F-75F9591FFC37}"/>
    <hyperlink ref="H15" r:id="rId4" xr:uid="{EF70BC7A-DCC7-4609-9E06-C648D14A43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Forde</dc:creator>
  <cp:lastModifiedBy>Robert Forde</cp:lastModifiedBy>
  <dcterms:created xsi:type="dcterms:W3CDTF">2025-02-23T22:42:59Z</dcterms:created>
  <dcterms:modified xsi:type="dcterms:W3CDTF">2025-02-25T23:21:04Z</dcterms:modified>
</cp:coreProperties>
</file>