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xr:revisionPtr revIDLastSave="0" documentId="13_ncr:1_{2C9E8816-063B-466D-91C7-B1D015E2EE32}" xr6:coauthVersionLast="28" xr6:coauthVersionMax="28" xr10:uidLastSave="{00000000-0000-0000-0000-000000000000}"/>
  <bookViews>
    <workbookView xWindow="0" yWindow="12795" windowWidth="10290" windowHeight="0" tabRatio="850" activeTab="5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Tool_Train" sheetId="41" r:id="rId11"/>
    <sheet name="Quality_Train" sheetId="1" r:id="rId12"/>
    <sheet name="G4Z_Train" sheetId="40" r:id="rId13"/>
    <sheet name="RunTheBusiness_Train" sheetId="6" r:id="rId14"/>
    <sheet name="DevTeam_Train" sheetId="17" r:id="rId15"/>
    <sheet name="DevSelf_Train" sheetId="19" r:id="rId16"/>
    <sheet name="ManTeam_Train" sheetId="22" r:id="rId17"/>
    <sheet name="BPS_Training" sheetId="4" r:id="rId18"/>
    <sheet name="FOD_Training" sheetId="10" r:id="rId19"/>
    <sheet name="PPMan_Train" sheetId="26" r:id="rId20"/>
    <sheet name="Quality_DirectLinks" sheetId="2" r:id="rId21"/>
    <sheet name="RunTheBus_Direct" sheetId="5" r:id="rId22"/>
    <sheet name="DevTeam_Direct" sheetId="18" r:id="rId23"/>
    <sheet name="DevSelf_Direct" sheetId="20" r:id="rId24"/>
    <sheet name="Draw_Direct" sheetId="21" r:id="rId25"/>
    <sheet name="Draw_Train" sheetId="28" r:id="rId26"/>
    <sheet name="Sheet1" sheetId="32" r:id="rId27"/>
    <sheet name="ManTeam_Direct" sheetId="23" r:id="rId28"/>
    <sheet name="Resources_Direect" sheetId="24" r:id="rId29"/>
    <sheet name="BPS_Related Links" sheetId="7" r:id="rId30"/>
    <sheet name="BPS_Direct" sheetId="3" r:id="rId31"/>
    <sheet name="BPS_OtherLinks" sheetId="8" r:id="rId32"/>
    <sheet name="FOD_Direct" sheetId="11" r:id="rId33"/>
    <sheet name="FOD_Relate_Other" sheetId="12" r:id="rId34"/>
    <sheet name="G4_Direct" sheetId="13" r:id="rId35"/>
    <sheet name="PPMan_Direct" sheetId="25" r:id="rId36"/>
    <sheet name="ToolMan_Direct" sheetId="27" r:id="rId37"/>
  </sheets>
  <definedNames>
    <definedName name="_xlnm._FilterDatabase" localSheetId="0" hidden="1">Accordion_New!$A$1:$H$541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4" hidden="1">DevTeam_Train!$A$1:$K$18</definedName>
    <definedName name="_xlnm._FilterDatabase" localSheetId="6" hidden="1">'DevTeam-Books'!$A$1:$K$23</definedName>
    <definedName name="_xlnm._FilterDatabase" localSheetId="12" hidden="1">G4Z_Train!$A$1:$K$18</definedName>
    <definedName name="_xlnm._FilterDatabase" localSheetId="9" hidden="1">Quick_Links!$A$1:$H$10</definedName>
    <definedName name="_xlnm._FilterDatabase" localSheetId="13" hidden="1">RunTheBusiness_Train!$A$1:$K$27</definedName>
    <definedName name="_xlnm._FilterDatabase" localSheetId="26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0" i="35" l="1"/>
  <c r="D535" i="35"/>
  <c r="D530" i="35"/>
  <c r="D528" i="35"/>
  <c r="D523" i="35"/>
  <c r="D518" i="35"/>
  <c r="D516" i="35"/>
  <c r="D511" i="35"/>
  <c r="D506" i="35"/>
  <c r="G533" i="35"/>
  <c r="G521" i="35"/>
  <c r="G509" i="35"/>
  <c r="E533" i="35"/>
  <c r="E521" i="35"/>
  <c r="E509" i="35"/>
  <c r="D533" i="35"/>
  <c r="F533" i="35" s="1"/>
  <c r="D521" i="35"/>
  <c r="F521" i="35" s="1"/>
  <c r="D509" i="35"/>
  <c r="F509" i="35" s="1"/>
  <c r="B533" i="35"/>
  <c r="B521" i="35"/>
  <c r="B509" i="35"/>
  <c r="G497" i="35" l="1"/>
  <c r="G485" i="35"/>
  <c r="G473" i="35"/>
  <c r="G461" i="35"/>
  <c r="G449" i="35"/>
  <c r="G437" i="35"/>
  <c r="G425" i="35"/>
  <c r="G413" i="35"/>
  <c r="G401" i="35"/>
  <c r="E497" i="35"/>
  <c r="E485" i="35"/>
  <c r="E473" i="35"/>
  <c r="E461" i="35"/>
  <c r="E449" i="35"/>
  <c r="E437" i="35"/>
  <c r="E425" i="35"/>
  <c r="E413" i="35"/>
  <c r="E401" i="35"/>
  <c r="D497" i="35"/>
  <c r="D485" i="35"/>
  <c r="D473" i="35"/>
  <c r="D461" i="35"/>
  <c r="D449" i="35"/>
  <c r="D437" i="35"/>
  <c r="D425" i="35"/>
  <c r="D413" i="35"/>
  <c r="D401" i="35"/>
  <c r="B497" i="35"/>
  <c r="B485" i="35"/>
  <c r="B473" i="35"/>
  <c r="B461" i="35"/>
  <c r="B449" i="35"/>
  <c r="B437" i="35"/>
  <c r="B425" i="35"/>
  <c r="B413" i="35"/>
  <c r="B401" i="35"/>
  <c r="D504" i="35" l="1"/>
  <c r="D499" i="35"/>
  <c r="D494" i="35"/>
  <c r="D492" i="35"/>
  <c r="D487" i="35"/>
  <c r="D482" i="35"/>
  <c r="D480" i="35"/>
  <c r="D475" i="35"/>
  <c r="D470" i="35"/>
  <c r="D468" i="35"/>
  <c r="D463" i="35"/>
  <c r="D458" i="35"/>
  <c r="D456" i="35"/>
  <c r="D451" i="35"/>
  <c r="D446" i="35"/>
  <c r="D444" i="35"/>
  <c r="D439" i="35"/>
  <c r="D434" i="35"/>
  <c r="D432" i="35"/>
  <c r="D427" i="35"/>
  <c r="D422" i="35"/>
  <c r="D420" i="35"/>
  <c r="D415" i="35"/>
  <c r="D410" i="35"/>
  <c r="D408" i="35"/>
  <c r="D403" i="35"/>
  <c r="D398" i="35"/>
  <c r="F497" i="35" l="1"/>
  <c r="F485" i="35"/>
  <c r="F473" i="35"/>
  <c r="F461" i="35"/>
  <c r="F449" i="35"/>
  <c r="F437" i="35"/>
  <c r="F425" i="35"/>
  <c r="F413" i="35"/>
  <c r="F401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<sst xmlns="http://schemas.openxmlformats.org/spreadsheetml/2006/main" count="4070" uniqueCount="672">
  <si>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</si>
  <si>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</si>
  <si>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</si>
  <si>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</si>
  <si>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</si>
  <si>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</si>
  <si>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</si>
  <si>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</si>
  <si>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</si>
  <si>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</si>
  <si>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</si>
  <si>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</si>
  <si>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</si>
  <si>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</si>
  <si>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</si>
  <si>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</si>
  <si>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</si>
  <si>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</si>
  <si>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</si>
  <si>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</si>
  <si>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</si>
  <si>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</si>
  <si>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</si>
  <si>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</si>
  <si>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</si>
  <si>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</si>
  <si>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</si>
  <si>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</si>
  <si>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</si>
  <si>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</si>
  <si>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</si>
  <si>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</si>
  <si>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</si>
  <si>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</si>
  <si>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</si>
  <si>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</si>
  <si>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</si>
  <si>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</si>
  <si>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</si>
  <si>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</si>
  <si>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</si>
  <si>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</si>
  <si>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</si>
  <si>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</si>
  <si>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</si>
  <si>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</si>
  <si>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</si>
  <si>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</si>
  <si>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</si>
  <si>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</si>
  <si>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</si>
  <si>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</si>
  <si>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</si>
  <si>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</si>
  <si>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</si>
  <si>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</si>
  <si>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</si>
  <si>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</si>
  <si>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</si>
  <si>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</si>
  <si>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</si>
  <si>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</si>
  <si>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</si>
  <si>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</si>
  <si>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</si>
  <si>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</si>
  <si>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</si>
  <si>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</si>
  <si>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</si>
  <si>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</si>
  <si>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</si>
  <si>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</si>
  <si>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</si>
  <si>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</si>
  <si>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</si>
  <si>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</si>
  <si>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</si>
  <si>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</si>
  <si>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</si>
  <si>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</si>
  <si>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</si>
  <si>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</si>
  <si>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</si>
  <si>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</si>
  <si>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</si>
  <si>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</si>
  <si>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</si>
  <si>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</si>
  <si>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</si>
  <si>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</si>
  <si>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</si>
  <si>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</si>
  <si>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</si>
  <si>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</si>
  <si>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</si>
  <si>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</si>
  <si>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</si>
  <si>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</si>
  <si>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</si>
  <si>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</si>
  <si>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</si>
  <si>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</si>
  <si>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</si>
  <si>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</si>
  <si>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</si>
  <si>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</si>
  <si>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</si>
  <si>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</si>
  <si>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</si>
  <si>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</si>
  <si>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</si>
  <si>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</si>
  <si>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</si>
  <si>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</si>
  <si>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</si>
  <si>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</si>
  <si>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</si>
  <si>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</si>
  <si>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</si>
  <si>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</si>
  <si>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</si>
  <si>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</si>
  <si>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</si>
  <si>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</si>
  <si>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</si>
  <si>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</si>
  <si>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</si>
  <si>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</si>
  <si>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</si>
  <si>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</si>
  <si>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</si>
  <si>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</si>
  <si>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</si>
  <si>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</si>
  <si>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</si>
  <si>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</si>
  <si>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</si>
  <si>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</si>
  <si>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</si>
  <si>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</si>
  <si>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</si>
  <si>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</si>
  <si>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</si>
  <si>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</si>
  <si>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</si>
  <si>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</si>
  <si>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</si>
  <si>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</si>
  <si>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</si>
  <si>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</si>
  <si>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</si>
  <si>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</si>
  <si>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</si>
  <si>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</si>
  <si>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</si>
  <si>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</si>
  <si>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</si>
  <si>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</si>
  <si>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</si>
  <si>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</si>
  <si>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</si>
  <si>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</si>
  <si>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</si>
  <si>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</si>
  <si>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</si>
  <si>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</si>
  <si>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</si>
  <si>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</si>
  <si>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</si>
  <si>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</si>
  <si>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</si>
  <si>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</si>
  <si>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</si>
  <si>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</si>
  <si>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</si>
  <si>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</si>
  <si>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</si>
  <si>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</si>
  <si>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</si>
  <si>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</si>
  <si>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</si>
  <si>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</si>
  <si>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</si>
  <si>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</si>
  <si>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</si>
  <si>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</si>
  <si>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</si>
  <si>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</si>
  <si>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</si>
  <si>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</si>
  <si>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</si>
  <si>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</si>
  <si>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</si>
  <si>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</si>
  <si>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</si>
  <si>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</si>
  <si>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</si>
  <si>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</si>
  <si>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</si>
  <si>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</si>
  <si>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</si>
  <si>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</si>
  <si>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</si>
  <si>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</si>
  <si>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</si>
  <si>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</si>
  <si>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</si>
  <si>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</si>
  <si>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</si>
  <si>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</si>
  <si>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</si>
  <si>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</si>
  <si>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</si>
  <si>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</si>
  <si>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</si>
  <si>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</si>
  <si>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</si>
  <si>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</si>
  <si>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</si>
  <si>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</si>
  <si>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</si>
  <si>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</si>
  <si>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</si>
  <si>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</si>
  <si>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</si>
  <si>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</si>
  <si>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</si>
  <si>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</si>
  <si>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</si>
  <si>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</si>
  <si>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</si>
  <si>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</si>
  <si>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</si>
  <si>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</si>
  <si>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</si>
  <si>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</si>
  <si>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</si>
  <si>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</si>
  <si>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</si>
  <si>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</si>
  <si>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</si>
  <si>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</si>
  <si>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</si>
  <si>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</si>
  <si>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</si>
  <si>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</si>
  <si>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</si>
  <si>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</si>
  <si>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</si>
  <si>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</si>
  <si>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</si>
  <si>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</si>
  <si>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</si>
  <si>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</si>
  <si>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</si>
  <si>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</si>
  <si>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</si>
  <si>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</si>
  <si>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</si>
  <si>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</si>
  <si>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</si>
  <si>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</si>
  <si>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</si>
  <si>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</si>
  <si>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</si>
  <si>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</si>
  <si>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</si>
  <si>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</si>
  <si>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</si>
  <si>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</si>
  <si>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</si>
  <si>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</si>
  <si>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</si>
  <si>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</si>
  <si>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</si>
  <si>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</si>
  <si>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</si>
  <si>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</si>
  <si>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</si>
  <si>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</si>
  <si>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</si>
  <si>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</si>
  <si>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</si>
  <si>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</si>
  <si>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</si>
  <si>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</si>
  <si>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</si>
  <si>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</si>
  <si>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</si>
  <si>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</si>
  <si>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</si>
  <si>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</si>
  <si>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</si>
  <si>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</si>
  <si>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</si>
  <si>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</si>
  <si>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</si>
  <si>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</si>
  <si>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</si>
  <si>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</si>
  <si>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</si>
  <si>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</si>
  <si>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</si>
  <si>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</si>
  <si>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</si>
  <si>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</si>
  <si>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</si>
  <si>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</si>
  <si>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</si>
  <si>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</si>
  <si>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</si>
  <si>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</si>
  <si>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</si>
  <si>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</si>
  <si>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</si>
  <si>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</si>
  <si>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</si>
  <si>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</si>
  <si>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</si>
  <si>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</si>
  <si>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</si>
  <si>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</si>
  <si>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</si>
  <si>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</si>
  <si>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</si>
  <si>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</si>
  <si>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</si>
  <si>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</si>
  <si>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</si>
  <si>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</si>
  <si>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</si>
  <si>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</si>
  <si>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</si>
  <si>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</si>
  <si>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</si>
  <si>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</si>
  <si>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</si>
  <si>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</si>
  <si>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</si>
  <si>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</si>
  <si>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</si>
  <si>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</si>
  <si>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</si>
  <si>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</si>
  <si>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</si>
  <si>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</si>
  <si>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</si>
  <si>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</si>
  <si>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</si>
  <si>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</si>
  <si>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</si>
  <si>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</si>
  <si>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</si>
  <si>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</si>
  <si>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</si>
  <si>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</si>
  <si>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</si>
  <si>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</si>
  <si>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</si>
  <si>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</si>
  <si>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</si>
  <si>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</si>
  <si>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</si>
  <si>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</si>
  <si>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</si>
  <si>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</si>
  <si>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</si>
  <si>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</si>
  <si>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</si>
  <si>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</si>
  <si>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</si>
  <si>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</si>
  <si>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</si>
  <si>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</si>
  <si>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</si>
  <si>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</si>
  <si>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</si>
  <si>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</si>
  <si>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</si>
  <si>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</si>
  <si>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</si>
  <si>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</si>
  <si>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</si>
  <si>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</si>
  <si>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</si>
  <si>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</si>
  <si>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</si>
  <si>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</si>
  <si>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</si>
  <si>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</si>
  <si>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</si>
  <si>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</si>
  <si>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</si>
  <si>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</si>
  <si>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</si>
  <si>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</si>
  <si>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</si>
  <si>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</si>
  <si>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</si>
  <si>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</si>
  <si>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</si>
  <si>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</si>
  <si>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</si>
  <si>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</si>
  <si>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</si>
  <si>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</si>
  <si>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</si>
  <si>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</si>
  <si>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</si>
  <si>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</si>
  <si>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</si>
  <si>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</si>
  <si>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</si>
  <si>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</si>
  <si>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</si>
  <si>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</si>
  <si>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</si>
  <si>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</si>
  <si>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</si>
  <si>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</si>
  <si>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</si>
  <si>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</si>
  <si>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</si>
  <si>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</si>
  <si>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</si>
  <si>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</si>
  <si>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</si>
  <si>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</si>
  <si>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</si>
  <si>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</si>
  <si>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</si>
  <si>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</si>
  <si>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</si>
  <si>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</si>
  <si>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</si>
  <si>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</si>
  <si>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</si>
  <si>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</si>
  <si>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</si>
  <si>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</si>
  <si>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</si>
  <si>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</si>
  <si>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</si>
  <si>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</si>
  <si>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</si>
  <si>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</si>
  <si>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</si>
  <si>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</si>
  <si>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</si>
  <si>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</si>
  <si>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</si>
  <si>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</si>
  <si>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</si>
  <si>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</si>
  <si>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</si>
  <si>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</si>
  <si>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</si>
  <si>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</si>
  <si>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</si>
  <si>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</si>
  <si>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</si>
  <si>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</si>
  <si>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</si>
  <si>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</si>
  <si>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</si>
  <si>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</si>
  <si>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</si>
  <si>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</si>
  <si>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</si>
  <si>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</si>
  <si>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</si>
  <si>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</si>
  <si>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</si>
  <si>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</si>
  <si>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</si>
  <si>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</si>
  <si>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</si>
  <si>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</si>
  <si>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</si>
  <si>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</si>
  <si>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</si>
  <si>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</si>
  <si>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</si>
  <si>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</si>
  <si>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</si>
  <si>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</si>
  <si>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</si>
  <si>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</si>
  <si>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</si>
  <si>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</si>
  <si>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</si>
  <si>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</si>
  <si>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</si>
  <si>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</si>
  <si>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</si>
  <si>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</si>
  <si>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</si>
  <si>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</si>
  <si>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</si>
  <si>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</si>
  <si>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</si>
  <si>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</si>
  <si>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</si>
  <si>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</si>
  <si>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</si>
  <si>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</si>
  <si>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</si>
  <si>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</si>
  <si>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</si>
  <si>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</si>
  <si>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</si>
  <si>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</si>
  <si>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</si>
  <si>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</si>
  <si>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</si>
  <si>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</si>
  <si>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</si>
  <si>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</si>
  <si>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</si>
  <si>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</si>
  <si>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</si>
  <si>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</si>
  <si>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</si>
  <si>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</si>
  <si>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</si>
  <si>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</si>
  <si>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</si>
  <si>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</si>
  <si>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</si>
  <si>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</si>
  <si>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</si>
  <si>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</si>
  <si>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</si>
  <si>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</si>
  <si>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</si>
  <si>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</si>
  <si>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</si>
  <si>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</si>
  <si>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</si>
  <si>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</si>
  <si>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</si>
  <si>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</si>
  <si>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</si>
  <si>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</si>
  <si>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</si>
  <si>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</si>
  <si>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</si>
  <si>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</si>
  <si>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</si>
  <si>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</si>
  <si>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</si>
  <si>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</si>
  <si>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</si>
  <si>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</si>
  <si>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</si>
  <si>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</si>
  <si>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</si>
  <si>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</si>
  <si>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</si>
  <si>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</si>
  <si>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</si>
  <si>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</si>
  <si>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</si>
  <si>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</si>
  <si>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</si>
  <si>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</si>
  <si>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</si>
  <si>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</si>
  <si>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</si>
  <si>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</si>
  <si>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</si>
  <si>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</si>
  <si>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</si>
  <si>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</si>
  <si>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</si>
  <si>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</si>
  <si>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</si>
  <si>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</si>
  <si>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</si>
  <si>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</si>
  <si>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</si>
  <si>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</si>
  <si>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</si>
  <si>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</si>
  <si>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</si>
  <si>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</si>
  <si>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</si>
  <si>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</si>
  <si>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</si>
  <si>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</si>
  <si>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</si>
  <si>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</si>
  <si>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</si>
  <si>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</si>
  <si>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</si>
  <si>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 xml:space="preserve">For Go4Zero Training, </t>
  </si>
  <si>
    <t xml:space="preserve">http://csdms.web.boeing.com/dmswsso/getdoc/?number=239-17-01167&amp;status=4&amp;type=xlsx </t>
  </si>
  <si>
    <t>click here</t>
  </si>
  <si>
    <t>Our Commitment to Compliance (79188)</t>
  </si>
  <si>
    <t>Quality System Audit (QSA) Overview (80750)</t>
  </si>
  <si>
    <t>http://wsso-support.web.boeing.com:2015/redirect.html?URL=https://mlcat.web.boeing.com/cat/?IntgrCd=CRSEENRL&amp;SystemID=Evtopstraining&amp;LinkContact=lynda.j.blankinship@boeing.com&amp;CourseCode=79188</t>
  </si>
  <si>
    <t>https://dms-websvc-prdd.nw.nos.boeing.com/dmswsso/getdoc/default.aspx?number=578-17-01864&amp;status=4&amp;type=pdf</t>
  </si>
  <si>
    <t>Certified Tool Maintenance and Care (76740)</t>
  </si>
  <si>
    <t>Quality You Are the Difference Tool Certification (TR000607)</t>
  </si>
  <si>
    <t>Video - Tool Accountability: It's Personal</t>
  </si>
  <si>
    <t>http://wsso-support.web.boeing.com:2015/redirect.html?URL=https://mlcat.web.boeing.com/cat/?IntgrCd=CRSEENRL&amp;SystemID=Evtopstraining&amp;LinkContact=david.l.demers@boeing.com&amp;CourseCode=76740</t>
  </si>
  <si>
    <t>http://wsso-support.web.boeing.com:2015/redirect.html?URL=https://mlcat.web.boeing.com/cat/?IntgrCd=CRSEENRL&amp;SystemID=Evtopstraining&amp;LinkContact=david.l.demers@boeing.com&amp;CourseCode=TR000607</t>
  </si>
  <si>
    <t>http://videowm.boeing.com/autopost/ssg/TV33198.asx</t>
  </si>
  <si>
    <t>&lt;&lt;Accordion&gt;&gt;</t>
  </si>
  <si>
    <t>Policies, Procedures, Processes and Specifications</t>
  </si>
  <si>
    <t>BESSy (Boeing Enterprise Shipping System)</t>
  </si>
  <si>
    <t>https://bessy.web.boeing.com/</t>
  </si>
  <si>
    <t>Boeing Management System</t>
  </si>
  <si>
    <t xml:space="preserve">http://finance.whq.boeing.com/organizations/bms.shtml </t>
  </si>
  <si>
    <t>https://boris.web.boeing.com/newboris/</t>
  </si>
  <si>
    <t>CLAS (Charge Line Authorization and Set UP)</t>
  </si>
  <si>
    <t>http://financesystemseus.web.boeing.com/sys_CLAS.html</t>
  </si>
  <si>
    <t>https://dmvs6.web.boeing.com/#/Actions</t>
  </si>
  <si>
    <t>http://payweb.web.boeing.com/ets/HOME.htm</t>
  </si>
  <si>
    <t>MAXIMO (Facilities Requests)</t>
  </si>
  <si>
    <t>http://mxesprod.web.boeing.com/maximo/webclient/login/login.jsp</t>
  </si>
  <si>
    <t>TMC (Total Manufacturing Cost)</t>
  </si>
  <si>
    <t>Allegation Report Form</t>
  </si>
  <si>
    <t>http://forms.web.boeing.com/detail.cfm?fnum=X37969</t>
  </si>
  <si>
    <t>Attendance Management</t>
  </si>
  <si>
    <t>BDS Front Line Leader Reference Manual</t>
  </si>
  <si>
    <t>https://insite.web.boeing.com/culture/downloadArticleAttachment.do?articleId=156578&amp;attachmentId=336897</t>
  </si>
  <si>
    <t>Bird Farm &amp;amp; Chicken Track Charts</t>
  </si>
  <si>
    <t>Boeing Andon System</t>
  </si>
  <si>
    <t>http://andon.web.boeing.com/Home.aspx</t>
  </si>
  <si>
    <t>Boeing Vision</t>
  </si>
  <si>
    <t>https://ourflightplan.web.boeing.com/vision.shtml</t>
  </si>
  <si>
    <t>BORIS (Boeing Opportunity, Risk, and Issue System)</t>
  </si>
  <si>
    <t>Calendars</t>
  </si>
  <si>
    <t>http://dstlinks.web.boeing.com/Calendars.htm</t>
  </si>
  <si>
    <t>Camera Permit</t>
  </si>
  <si>
    <t>http://forms.web.boeing.com/detail.cfm?fnum=F70104</t>
  </si>
  <si>
    <t>COGNOS</t>
  </si>
  <si>
    <t>https://cogentprod.web.boeing.com/cbi3/cgi-bin/cognosisapi.dll?b_action=xts.run&amp;m=portal/welcome/welcome.xts</t>
  </si>
  <si>
    <t xml:space="preserve">DMVS (Demand Management Visibility Service) - Manage cost and internal consumption by providing detailed information </t>
  </si>
  <si>
    <t>EAC (Estimate at Completion)</t>
  </si>
  <si>
    <t>http://ltd.web.boeing.com/ltd_careerdev/strengthenskills/budget/Budget_index.html#</t>
  </si>
  <si>
    <t>Enterprise Parking</t>
  </si>
  <si>
    <t>http://site-support.web.boeing.com/Parking/</t>
  </si>
  <si>
    <t>eSMS (Enterprise Stamps Management System)</t>
  </si>
  <si>
    <t>http://stamps.web.boeing.com/</t>
  </si>
  <si>
    <t xml:space="preserve">Ethics and Business Conduct </t>
  </si>
  <si>
    <t>ETS (Employee Timekeeping System)</t>
  </si>
  <si>
    <t>eVisuals - BDS Production Track Plan</t>
  </si>
  <si>
    <t>https://evisuals.web.boeing.com/</t>
  </si>
  <si>
    <t>Fall Protection</t>
  </si>
  <si>
    <t>http://ehs.web.boeing.com/index.aspx?com=50&amp;id=1</t>
  </si>
  <si>
    <t>Finance and Budget Terminology</t>
  </si>
  <si>
    <t>For more information and other tasks you can perform in ETS, visit the ETS Reference Center</t>
  </si>
  <si>
    <t>Global Talent, Diversity &amp;amp; Inclusion</t>
  </si>
  <si>
    <t>Global Time Reporting System</t>
  </si>
  <si>
    <t>http://payweb.web.boeing.com/global/GTRS_Web_Links.htm</t>
  </si>
  <si>
    <t>LRBP (Long Range Business Plan)</t>
  </si>
  <si>
    <t>Property Management</t>
  </si>
  <si>
    <t>https://propertymanagement.web.boeing.com/index.htm</t>
  </si>
  <si>
    <t>Security and Fire Protection</t>
  </si>
  <si>
    <t>Stakeholder Engagement</t>
  </si>
  <si>
    <t>http://hr1.web.boeing.com/documents/ltmoe/B3_Lvl5_Attachment.ppt</t>
  </si>
  <si>
    <t>https://wp-myb-portal.web.boeing.com/myb/myportal/BCA/bcateamleader/Home/!ut/p/z1/04_iUlDg4tKPAFJABpSA0fpReYllmemJJZn5eYk5-hH6kVFm8WYeBiaeBs4Gvu4h5oYGjn7OfmHeZpbGPh5G-uFoCoxDnAwcfSwDLV2dgwwN3I31o4jRb4ADOBoQpx-Pgij8xnvhtcDVDGhBFCEl6Aoww4CQKwpyQ0MjKoM90x0VFQEvzBAw/dz/d5/L2dBISEvZ0FBIS9nQSEh/</t>
  </si>
  <si>
    <t>Termination Checklist</t>
  </si>
  <si>
    <t>http://insidees.web.boeing.com/hr/FORMS/TermChklst.htm</t>
  </si>
  <si>
    <t>Training and Compliance</t>
  </si>
  <si>
    <t>http://onetraining.web.boeing.com/index.shtml</t>
  </si>
  <si>
    <t>Weekend Duty Overtime</t>
  </si>
  <si>
    <t>https://onepppm.web.boeing.com/onepppm/app/documents/show?refer=search&amp;id=PRO-7060</t>
  </si>
  <si>
    <t>Leadership Matters</t>
  </si>
  <si>
    <t>http://ethics.whq.boeing.com/lm/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</si>
</sst>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quotePrefix="1" applyAlignment="1"/>
    <xf numFmtId="0" fontId="1" fillId="0" borderId="0" xfId="1" applyAlignment="1"/>
    <xf numFmtId="0" fontId="3" fillId="0" borderId="0" xfId="0" applyFont="1" applyAlignment="1">
      <alignment horizontal="left"/>
    </xf>
    <xf numFmtId="0" fontId="0" fillId="6" borderId="0" xfId="0" applyFill="1"/>
    <xf numFmtId="0" fontId="5" fillId="2" borderId="0" xfId="0" quotePrefix="1" applyFont="1" applyFill="1"/>
    <xf numFmtId="0" fontId="9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en.web.boeing.com/BEN_on_deman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bolt.web.boeing.com/docs/ProductionTenets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s://pm.web.boeing.com/index.aspx?com=1&amp;id=14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541"/>
  <sheetViews>
    <sheetView zoomScaleNormal="100" workbookViewId="0">
      <pane ySplit="1" topLeftCell="A503" activePane="bottomLeft" state="frozen"/>
      <selection pane="bottomLeft" activeCell="A2" sqref="A2:H529"/>
    </sheetView>
  </sheetViews>
  <sheetFormatPr defaultColWidth="9.140625" defaultRowHeight="15" x14ac:dyDescent="0.25"/>
  <cols>
    <col min="1" max="1" width="33.140625" style="17" bestFit="1" customWidth="1"/>
    <col min="2" max="2" width="33.140625" style="17" customWidth="1"/>
    <col min="3" max="3" width="6.5703125" style="17" bestFit="1" customWidth="1"/>
    <col min="4" max="4" width="39" style="42" customWidth="1"/>
    <col min="5" max="5" width="10" style="42" customWidth="1"/>
    <col min="6" max="6" width="40.140625" style="17" bestFit="1" customWidth="1"/>
    <col min="7" max="7" width="31.5703125" style="17" bestFit="1" customWidth="1"/>
    <col min="8" max="8" width="36.42578125" style="17" bestFit="1" customWidth="1"/>
    <col min="9" max="9" width="9.140625" style="17"/>
    <col min="10" max="10" width="10.28515625" style="17" bestFit="1" customWidth="1"/>
    <col min="11" max="16384" width="9.140625" style="17"/>
  </cols>
  <sheetData>
    <row r="1" spans="1:8" x14ac:dyDescent="0.25">
      <c r="A1" s="52" t="s">
        <v>392</v>
      </c>
      <c r="B1" s="52" t="s">
        <v>393</v>
      </c>
      <c r="C1" s="52" t="s">
        <v>337</v>
      </c>
      <c r="D1" s="53" t="s">
        <v>394</v>
      </c>
      <c r="E1" s="53" t="s">
        <v>395</v>
      </c>
      <c r="F1" s="52" t="s">
        <v>396</v>
      </c>
      <c r="G1" s="52" t="s">
        <v>411</v>
      </c>
      <c r="H1" s="52" t="s">
        <v>397</v>
      </c>
    </row>
    <row r="2" spans="1:8" x14ac:dyDescent="0.25">
      <c r="A2" s="17" t="s">
        <v>328</v>
      </c>
      <c r="D2" s="41">
        <f>Lookup!A$1</f>
        <v>1</v>
      </c>
      <c r="E2" s="41"/>
      <c r="F2" s="1" t="s">
        <v>333</v>
      </c>
    </row>
    <row r="3" spans="1:8" x14ac:dyDescent="0.25">
      <c r="A3" s="1" t="s">
        <v>321</v>
      </c>
      <c r="D3" s="41"/>
      <c r="E3" s="41"/>
      <c r="F3" s="1"/>
    </row>
    <row r="4" spans="1:8" x14ac:dyDescent="0.25">
      <c r="A4" s="1" t="s">
        <v>322</v>
      </c>
      <c r="B4" s="1"/>
      <c r="C4" s="1"/>
    </row>
    <row r="5" spans="1:8" x14ac:dyDescent="0.25">
      <c r="A5" s="27" t="s">
        <v>399</v>
      </c>
      <c r="B5" s="27" t="str">
        <f>IF(Lookup!C1="&lt;&lt;Accordion&gt;&gt;",REF!$A$1,"")</f>
        <v/>
      </c>
      <c r="C5" s="27" t="s">
        <v>401</v>
      </c>
      <c r="D5" s="43" t="str">
        <f>IF(Lookup!C1="&lt;&lt;Accordion&gt;&gt;","#collapse",Lookup!C1)</f>
        <v>http://forms.web.boeing.com/detail.cfm?fnum=X37969</v>
      </c>
      <c r="E5" s="43" t="str">
        <f>IF(Lookup!C1="&lt;&lt;Accordion&gt;&gt;",Lookup!A1,"")</f>
        <v/>
      </c>
      <c r="F5" s="27" t="str">
        <f>IF(D5="#collapse",REF!$A$3,REF!$A$4)</f>
        <v>"&gt;</v>
      </c>
      <c r="G5" s="32" t="str">
        <f>Lookup!B$1</f>
        <v>Allegation Report Form</v>
      </c>
      <c r="H5" s="27" t="s">
        <v>7</v>
      </c>
    </row>
    <row r="6" spans="1:8" x14ac:dyDescent="0.25">
      <c r="A6" s="1" t="s">
        <v>324</v>
      </c>
      <c r="B6" s="1"/>
      <c r="C6" s="1"/>
    </row>
    <row r="7" spans="1:8" x14ac:dyDescent="0.25">
      <c r="A7" s="1" t="s">
        <v>330</v>
      </c>
      <c r="B7" s="1"/>
      <c r="C7" s="1"/>
      <c r="D7" s="41">
        <f>Lookup!A$1</f>
        <v>1</v>
      </c>
      <c r="E7" s="41"/>
      <c r="G7" s="1" t="s">
        <v>331</v>
      </c>
    </row>
    <row r="8" spans="1:8" x14ac:dyDescent="0.25">
      <c r="A8" s="1" t="s">
        <v>325</v>
      </c>
      <c r="B8" s="1"/>
      <c r="C8" s="1"/>
    </row>
    <row r="9" spans="1:8" x14ac:dyDescent="0.25">
      <c r="A9" s="1" t="s">
        <v>324</v>
      </c>
      <c r="B9" s="1"/>
      <c r="C9" s="1"/>
    </row>
    <row r="10" spans="1:8" x14ac:dyDescent="0.25">
      <c r="A10" s="1" t="s">
        <v>326</v>
      </c>
      <c r="B10" s="1"/>
      <c r="C10" s="1"/>
    </row>
    <row r="11" spans="1:8" x14ac:dyDescent="0.25">
      <c r="A11" s="17" t="s">
        <v>320</v>
      </c>
    </row>
    <row r="12" spans="1:8" x14ac:dyDescent="0.25">
      <c r="A12" s="17" t="s">
        <v>332</v>
      </c>
      <c r="D12" s="41">
        <f>Lookup!A$1</f>
        <v>1</v>
      </c>
      <c r="E12" s="41"/>
      <c r="F12" s="1" t="s">
        <v>329</v>
      </c>
    </row>
    <row r="13" spans="1:8" x14ac:dyDescent="0.25">
      <c r="A13" s="29" t="s">
        <v>327</v>
      </c>
      <c r="B13" s="29"/>
      <c r="C13" s="29"/>
      <c r="D13" s="44"/>
      <c r="E13" s="44"/>
      <c r="F13" s="30"/>
      <c r="G13" s="30"/>
      <c r="H13" s="30"/>
    </row>
    <row r="14" spans="1:8" x14ac:dyDescent="0.25">
      <c r="A14" s="17" t="s">
        <v>328</v>
      </c>
      <c r="D14" s="41">
        <f>Lookup!A$2</f>
        <v>2</v>
      </c>
      <c r="E14" s="41"/>
      <c r="F14" s="1" t="s">
        <v>333</v>
      </c>
    </row>
    <row r="15" spans="1:8" x14ac:dyDescent="0.25">
      <c r="A15" s="1" t="s">
        <v>321</v>
      </c>
      <c r="B15" s="1"/>
      <c r="C15" s="1"/>
    </row>
    <row r="16" spans="1:8" x14ac:dyDescent="0.25">
      <c r="A16" s="1" t="s">
        <v>322</v>
      </c>
      <c r="B16" s="1"/>
      <c r="C16" s="1"/>
    </row>
    <row r="17" spans="1:8" x14ac:dyDescent="0.25">
      <c r="A17" s="27" t="s">
        <v>399</v>
      </c>
      <c r="B17" s="27" t="str">
        <f>IF(Lookup!C2="&lt;&lt;Accordion&gt;&gt;",REF!$A$1,"")</f>
        <v>data-toggle="collapse" data-parent="#accordion"</v>
      </c>
      <c r="C17" s="27" t="s">
        <v>401</v>
      </c>
      <c r="D17" s="43" t="str">
        <f>IF(Lookup!C2="&lt;&lt;Accordion&gt;&gt;","#collapse",Lookup!C2)</f>
        <v>#collapse</v>
      </c>
      <c r="E17" s="43">
        <f>IF(Lookup!C2="&lt;&lt;Accordion&gt;&gt;",Lookup!A2,"")</f>
        <v>2</v>
      </c>
      <c r="F17" s="27" t="str">
        <f>IF(D17="#collapse",REF!$A$3,REF!$A$4)</f>
        <v xml:space="preserve">"&gt;&lt;i class="zmdi zmdi-caret-down-circle"&gt;&lt;/i&gt;  </v>
      </c>
      <c r="G17" s="32" t="str">
        <f>Lookup!B$2</f>
        <v>Attendance Management</v>
      </c>
      <c r="H17" s="27" t="s">
        <v>7</v>
      </c>
    </row>
    <row r="18" spans="1:8" x14ac:dyDescent="0.25">
      <c r="A18" s="1" t="s">
        <v>324</v>
      </c>
      <c r="B18" s="1"/>
      <c r="C18" s="1"/>
    </row>
    <row r="19" spans="1:8" x14ac:dyDescent="0.25">
      <c r="A19" s="1" t="s">
        <v>330</v>
      </c>
      <c r="B19" s="1"/>
      <c r="C19" s="1"/>
      <c r="D19" s="41">
        <f>Lookup!A$2</f>
        <v>2</v>
      </c>
      <c r="E19" s="41"/>
      <c r="G19" s="1" t="s">
        <v>331</v>
      </c>
    </row>
    <row r="20" spans="1:8" x14ac:dyDescent="0.25">
      <c r="A20" s="1" t="s">
        <v>325</v>
      </c>
      <c r="B20" s="1"/>
      <c r="C20" s="1"/>
    </row>
    <row r="21" spans="1:8" x14ac:dyDescent="0.25">
      <c r="A21" s="1" t="s">
        <v>324</v>
      </c>
      <c r="B21" s="1"/>
      <c r="C21" s="1"/>
    </row>
    <row r="22" spans="1:8" x14ac:dyDescent="0.25">
      <c r="A22" s="1" t="s">
        <v>326</v>
      </c>
      <c r="B22" s="1"/>
      <c r="C22" s="1"/>
    </row>
    <row r="23" spans="1:8" x14ac:dyDescent="0.25">
      <c r="A23" s="17" t="s">
        <v>320</v>
      </c>
    </row>
    <row r="24" spans="1:8" x14ac:dyDescent="0.25">
      <c r="A24" s="17" t="s">
        <v>332</v>
      </c>
      <c r="D24" s="41">
        <f>Lookup!A$2</f>
        <v>2</v>
      </c>
      <c r="E24" s="41"/>
      <c r="F24" s="1" t="s">
        <v>329</v>
      </c>
    </row>
    <row r="25" spans="1:8" x14ac:dyDescent="0.25">
      <c r="A25" s="29" t="s">
        <v>327</v>
      </c>
      <c r="B25" s="29"/>
      <c r="C25" s="29"/>
      <c r="D25" s="44"/>
      <c r="E25" s="44"/>
      <c r="F25" s="30"/>
      <c r="G25" s="30"/>
      <c r="H25" s="30"/>
    </row>
    <row r="26" spans="1:8" x14ac:dyDescent="0.25">
      <c r="A26" s="17" t="s">
        <v>328</v>
      </c>
      <c r="D26" s="41">
        <f>Lookup!A$3</f>
        <v>3</v>
      </c>
      <c r="E26" s="41"/>
      <c r="F26" s="1" t="s">
        <v>333</v>
      </c>
    </row>
    <row r="27" spans="1:8" x14ac:dyDescent="0.25">
      <c r="A27" s="1" t="s">
        <v>321</v>
      </c>
      <c r="B27" s="1"/>
      <c r="C27" s="1"/>
    </row>
    <row r="28" spans="1:8" x14ac:dyDescent="0.25">
      <c r="A28" s="1" t="s">
        <v>322</v>
      </c>
      <c r="B28" s="1"/>
      <c r="C28" s="1"/>
    </row>
    <row r="29" spans="1:8" x14ac:dyDescent="0.25">
      <c r="A29" s="27" t="s">
        <v>399</v>
      </c>
      <c r="B29" s="27" t="str">
        <f>IF(Lookup!C3="&lt;&lt;Accordion&gt;&gt;",REF!$A$1,"")</f>
        <v/>
      </c>
      <c r="C29" s="27" t="s">
        <v>401</v>
      </c>
      <c r="D29" s="43" t="str">
        <f>IF(Lookup!C3="&lt;&lt;Accordion&gt;&gt;","#collapse",Lookup!C3)</f>
        <v>https://insite.web.boeing.com/culture/downloadArticleAttachment.do?articleId=156578&amp;attachmentId=336897</v>
      </c>
      <c r="E29" s="43" t="str">
        <f>IF(Lookup!C3="&lt;&lt;Accordion&gt;&gt;",Lookup!A3,"")</f>
        <v/>
      </c>
      <c r="F29" s="27" t="str">
        <f>IF(D29="#collapse",REF!$A$3,REF!$A$4)</f>
        <v>"&gt;</v>
      </c>
      <c r="G29" s="32" t="str">
        <f>Lookup!B$3</f>
        <v>BDS Front Line Leader Reference Manual</v>
      </c>
      <c r="H29" s="27" t="s">
        <v>7</v>
      </c>
    </row>
    <row r="30" spans="1:8" x14ac:dyDescent="0.25">
      <c r="A30" s="1" t="s">
        <v>324</v>
      </c>
      <c r="B30" s="1"/>
      <c r="C30" s="1"/>
    </row>
    <row r="31" spans="1:8" x14ac:dyDescent="0.25">
      <c r="A31" s="1" t="s">
        <v>330</v>
      </c>
      <c r="B31" s="1"/>
      <c r="C31" s="1"/>
      <c r="D31" s="41">
        <f>Lookup!A$3</f>
        <v>3</v>
      </c>
      <c r="E31" s="41"/>
      <c r="G31" s="1" t="s">
        <v>331</v>
      </c>
    </row>
    <row r="32" spans="1:8" x14ac:dyDescent="0.25">
      <c r="A32" s="1" t="s">
        <v>325</v>
      </c>
      <c r="B32" s="1"/>
      <c r="C32" s="1"/>
    </row>
    <row r="33" spans="1:8" x14ac:dyDescent="0.25">
      <c r="A33" s="1" t="s">
        <v>324</v>
      </c>
      <c r="B33" s="1"/>
      <c r="C33" s="1"/>
    </row>
    <row r="34" spans="1:8" x14ac:dyDescent="0.25">
      <c r="A34" s="1" t="s">
        <v>326</v>
      </c>
      <c r="B34" s="1"/>
      <c r="C34" s="1"/>
    </row>
    <row r="35" spans="1:8" x14ac:dyDescent="0.25">
      <c r="A35" s="17" t="s">
        <v>320</v>
      </c>
    </row>
    <row r="36" spans="1:8" x14ac:dyDescent="0.25">
      <c r="A36" s="17" t="s">
        <v>332</v>
      </c>
      <c r="D36" s="41">
        <f>Lookup!A$3</f>
        <v>3</v>
      </c>
      <c r="E36" s="41"/>
      <c r="F36" s="1" t="s">
        <v>329</v>
      </c>
    </row>
    <row r="37" spans="1:8" x14ac:dyDescent="0.25">
      <c r="A37" s="29" t="s">
        <v>327</v>
      </c>
      <c r="B37" s="29"/>
      <c r="C37" s="29"/>
      <c r="D37" s="44"/>
      <c r="E37" s="44"/>
      <c r="F37" s="30"/>
      <c r="G37" s="30"/>
      <c r="H37" s="30"/>
    </row>
    <row r="38" spans="1:8" x14ac:dyDescent="0.25">
      <c r="A38" s="17" t="s">
        <v>328</v>
      </c>
      <c r="D38" s="41">
        <f>Lookup!A$4</f>
        <v>4</v>
      </c>
      <c r="E38" s="41"/>
      <c r="F38" s="1" t="s">
        <v>333</v>
      </c>
    </row>
    <row r="39" spans="1:8" x14ac:dyDescent="0.25">
      <c r="A39" s="1" t="s">
        <v>321</v>
      </c>
      <c r="B39" s="1"/>
      <c r="C39" s="1"/>
    </row>
    <row r="40" spans="1:8" x14ac:dyDescent="0.25">
      <c r="A40" s="1" t="s">
        <v>322</v>
      </c>
      <c r="B40" s="1"/>
      <c r="C40" s="1"/>
    </row>
    <row r="41" spans="1:8" x14ac:dyDescent="0.25">
      <c r="A41" s="27" t="s">
        <v>399</v>
      </c>
      <c r="B41" s="27" t="str">
        <f>IF(Lookup!C4="&lt;&lt;Accordion&gt;&gt;",REF!$A$1,"")</f>
        <v/>
      </c>
      <c r="C41" s="27" t="s">
        <v>401</v>
      </c>
      <c r="D41" s="43" t="str">
        <f>IF(Lookup!C4="&lt;&lt;Accordion&gt;&gt;","#collapse",Lookup!C4)</f>
        <v>https://bessy.web.boeing.com/</v>
      </c>
      <c r="E41" s="43" t="str">
        <f>IF(Lookup!C4="&lt;&lt;Accordion&gt;&gt;",Lookup!A4,"")</f>
        <v/>
      </c>
      <c r="F41" s="27" t="str">
        <f>IF(D41="#collapse",REF!$A$3,REF!$A$4)</f>
        <v>"&gt;</v>
      </c>
      <c r="G41" s="32" t="str">
        <f>Lookup!B$4</f>
        <v>BESSy (Boeing Enterprise Shipping System)</v>
      </c>
      <c r="H41" s="27" t="s">
        <v>7</v>
      </c>
    </row>
    <row r="42" spans="1:8" x14ac:dyDescent="0.25">
      <c r="A42" s="1" t="s">
        <v>324</v>
      </c>
      <c r="B42" s="1"/>
      <c r="C42" s="1"/>
    </row>
    <row r="43" spans="1:8" x14ac:dyDescent="0.25">
      <c r="A43" s="1" t="s">
        <v>330</v>
      </c>
      <c r="B43" s="1"/>
      <c r="C43" s="1"/>
      <c r="D43" s="41">
        <f>Lookup!A$4</f>
        <v>4</v>
      </c>
      <c r="E43" s="41"/>
      <c r="G43" s="1" t="s">
        <v>331</v>
      </c>
    </row>
    <row r="44" spans="1:8" x14ac:dyDescent="0.25">
      <c r="A44" s="1" t="s">
        <v>325</v>
      </c>
      <c r="B44" s="1"/>
      <c r="C44" s="1"/>
    </row>
    <row r="45" spans="1:8" x14ac:dyDescent="0.25">
      <c r="A45" s="1" t="s">
        <v>324</v>
      </c>
      <c r="B45" s="1"/>
      <c r="C45" s="1"/>
    </row>
    <row r="46" spans="1:8" x14ac:dyDescent="0.25">
      <c r="A46" s="1" t="s">
        <v>326</v>
      </c>
      <c r="B46" s="1"/>
      <c r="C46" s="1"/>
    </row>
    <row r="47" spans="1:8" x14ac:dyDescent="0.25">
      <c r="A47" s="17" t="s">
        <v>320</v>
      </c>
    </row>
    <row r="48" spans="1:8" x14ac:dyDescent="0.25">
      <c r="A48" s="17" t="s">
        <v>332</v>
      </c>
      <c r="D48" s="41">
        <f>Lookup!A$4</f>
        <v>4</v>
      </c>
      <c r="E48" s="41"/>
      <c r="F48" s="1" t="s">
        <v>329</v>
      </c>
    </row>
    <row r="49" spans="1:8" x14ac:dyDescent="0.25">
      <c r="A49" s="29" t="s">
        <v>327</v>
      </c>
      <c r="B49" s="29"/>
      <c r="C49" s="29"/>
      <c r="D49" s="44"/>
      <c r="E49" s="44"/>
      <c r="F49" s="30"/>
      <c r="G49" s="30"/>
      <c r="H49" s="30"/>
    </row>
    <row r="50" spans="1:8" x14ac:dyDescent="0.25">
      <c r="A50" s="17" t="s">
        <v>328</v>
      </c>
      <c r="D50" s="41">
        <f>Lookup!A$5</f>
        <v>5</v>
      </c>
      <c r="E50" s="41"/>
      <c r="F50" s="1" t="s">
        <v>333</v>
      </c>
    </row>
    <row r="51" spans="1:8" x14ac:dyDescent="0.25">
      <c r="A51" s="1" t="s">
        <v>321</v>
      </c>
      <c r="B51" s="1"/>
      <c r="C51" s="1"/>
    </row>
    <row r="52" spans="1:8" x14ac:dyDescent="0.25">
      <c r="A52" s="1" t="s">
        <v>322</v>
      </c>
      <c r="B52" s="1"/>
      <c r="C52" s="1"/>
    </row>
    <row r="53" spans="1:8" x14ac:dyDescent="0.25">
      <c r="A53" s="27" t="s">
        <v>399</v>
      </c>
      <c r="B53" s="27" t="str">
        <f>IF(Lookup!C5="&lt;&lt;Accordion&gt;&gt;",REF!$A$1,"")</f>
        <v>data-toggle="collapse" data-parent="#accordion"</v>
      </c>
      <c r="C53" s="27" t="s">
        <v>401</v>
      </c>
      <c r="D53" s="43" t="str">
        <f>IF(Lookup!C5="&lt;&lt;Accordion&gt;&gt;","#collapse",Lookup!C5)</f>
        <v>#collapse</v>
      </c>
      <c r="E53" s="43">
        <f>IF(Lookup!C5="&lt;&lt;Accordion&gt;&gt;",Lookup!A5,"")</f>
        <v>5</v>
      </c>
      <c r="F53" s="27" t="str">
        <f>IF(D53="#collapse",REF!$A$3,REF!$A$4)</f>
        <v xml:space="preserve">"&gt;&lt;i class="zmdi zmdi-caret-down-circle"&gt;&lt;/i&gt;  </v>
      </c>
      <c r="G53" s="32" t="str">
        <f>Lookup!B$5</f>
        <v>Bird Farm &amp;amp; Chicken Track Charts</v>
      </c>
      <c r="H53" s="27" t="s">
        <v>7</v>
      </c>
    </row>
    <row r="54" spans="1:8" x14ac:dyDescent="0.25">
      <c r="A54" s="1" t="s">
        <v>324</v>
      </c>
      <c r="B54" s="1"/>
      <c r="C54" s="1"/>
    </row>
    <row r="55" spans="1:8" x14ac:dyDescent="0.25">
      <c r="A55" s="1" t="s">
        <v>330</v>
      </c>
      <c r="B55" s="1"/>
      <c r="C55" s="1"/>
      <c r="D55" s="41">
        <f>Lookup!A$5</f>
        <v>5</v>
      </c>
      <c r="E55" s="41"/>
      <c r="G55" s="1" t="s">
        <v>331</v>
      </c>
    </row>
    <row r="56" spans="1:8" x14ac:dyDescent="0.25">
      <c r="A56" s="1" t="s">
        <v>325</v>
      </c>
      <c r="B56" s="1"/>
      <c r="C56" s="1"/>
    </row>
    <row r="57" spans="1:8" x14ac:dyDescent="0.25">
      <c r="A57" s="1" t="s">
        <v>324</v>
      </c>
      <c r="B57" s="1"/>
      <c r="C57" s="1"/>
    </row>
    <row r="58" spans="1:8" x14ac:dyDescent="0.25">
      <c r="A58" s="1" t="s">
        <v>326</v>
      </c>
      <c r="B58" s="1"/>
      <c r="C58" s="1"/>
    </row>
    <row r="59" spans="1:8" x14ac:dyDescent="0.25">
      <c r="A59" s="17" t="s">
        <v>320</v>
      </c>
    </row>
    <row r="60" spans="1:8" x14ac:dyDescent="0.25">
      <c r="A60" s="17" t="s">
        <v>332</v>
      </c>
      <c r="D60" s="41">
        <f>Lookup!A$5</f>
        <v>5</v>
      </c>
      <c r="E60" s="41"/>
      <c r="F60" s="1" t="s">
        <v>329</v>
      </c>
    </row>
    <row r="61" spans="1:8" x14ac:dyDescent="0.25">
      <c r="A61" s="29" t="s">
        <v>327</v>
      </c>
      <c r="B61" s="29"/>
      <c r="C61" s="29"/>
      <c r="D61" s="44"/>
      <c r="E61" s="44"/>
      <c r="F61" s="30"/>
      <c r="G61" s="30"/>
      <c r="H61" s="30"/>
    </row>
    <row r="62" spans="1:8" x14ac:dyDescent="0.25">
      <c r="A62" s="17" t="s">
        <v>328</v>
      </c>
      <c r="D62" s="41">
        <f>Lookup!A$6</f>
        <v>6</v>
      </c>
      <c r="E62" s="41"/>
      <c r="F62" s="1" t="s">
        <v>333</v>
      </c>
    </row>
    <row r="63" spans="1:8" x14ac:dyDescent="0.25">
      <c r="A63" s="1" t="s">
        <v>321</v>
      </c>
      <c r="B63" s="1"/>
      <c r="C63" s="1"/>
    </row>
    <row r="64" spans="1:8" x14ac:dyDescent="0.25">
      <c r="A64" s="1" t="s">
        <v>322</v>
      </c>
      <c r="B64" s="1"/>
      <c r="C64" s="1"/>
    </row>
    <row r="65" spans="1:8" x14ac:dyDescent="0.25">
      <c r="A65" s="27" t="s">
        <v>399</v>
      </c>
      <c r="B65" s="27" t="str">
        <f>IF(Lookup!C6="&lt;&lt;Accordion&gt;&gt;",REF!$A$1,"")</f>
        <v/>
      </c>
      <c r="C65" s="27" t="s">
        <v>401</v>
      </c>
      <c r="D65" s="43" t="str">
        <f>IF(Lookup!C6="&lt;&lt;Accordion&gt;&gt;","#collapse",Lookup!C6)</f>
        <v>http://andon.web.boeing.com/Home.aspx</v>
      </c>
      <c r="E65" s="43" t="str">
        <f>IF(Lookup!C6="&lt;&lt;Accordion&gt;&gt;",Lookup!A6,"")</f>
        <v/>
      </c>
      <c r="F65" s="27" t="str">
        <f>IF(D65="#collapse",REF!$A$3,REF!$A$4)</f>
        <v>"&gt;</v>
      </c>
      <c r="G65" s="32" t="str">
        <f>Lookup!B$6</f>
        <v>Boeing Andon System</v>
      </c>
      <c r="H65" s="27" t="s">
        <v>7</v>
      </c>
    </row>
    <row r="66" spans="1:8" x14ac:dyDescent="0.25">
      <c r="A66" s="1" t="s">
        <v>324</v>
      </c>
      <c r="B66" s="1"/>
      <c r="C66" s="1"/>
    </row>
    <row r="67" spans="1:8" x14ac:dyDescent="0.25">
      <c r="A67" s="1" t="s">
        <v>330</v>
      </c>
      <c r="B67" s="1"/>
      <c r="C67" s="1"/>
      <c r="D67" s="41">
        <f>Lookup!A$6</f>
        <v>6</v>
      </c>
      <c r="E67" s="41"/>
      <c r="G67" s="1" t="s">
        <v>331</v>
      </c>
    </row>
    <row r="68" spans="1:8" x14ac:dyDescent="0.25">
      <c r="A68" s="1" t="s">
        <v>325</v>
      </c>
      <c r="B68" s="1"/>
      <c r="C68" s="1"/>
    </row>
    <row r="69" spans="1:8" x14ac:dyDescent="0.25">
      <c r="A69" s="1" t="s">
        <v>324</v>
      </c>
      <c r="B69" s="1"/>
      <c r="C69" s="1"/>
    </row>
    <row r="70" spans="1:8" x14ac:dyDescent="0.25">
      <c r="A70" s="1" t="s">
        <v>326</v>
      </c>
      <c r="B70" s="1"/>
      <c r="C70" s="1"/>
    </row>
    <row r="71" spans="1:8" x14ac:dyDescent="0.25">
      <c r="A71" s="17" t="s">
        <v>320</v>
      </c>
    </row>
    <row r="72" spans="1:8" x14ac:dyDescent="0.25">
      <c r="A72" s="17" t="s">
        <v>332</v>
      </c>
      <c r="D72" s="41">
        <f>Lookup!A$6</f>
        <v>6</v>
      </c>
      <c r="E72" s="41"/>
      <c r="F72" s="1" t="s">
        <v>329</v>
      </c>
    </row>
    <row r="73" spans="1:8" x14ac:dyDescent="0.25">
      <c r="A73" s="29" t="s">
        <v>327</v>
      </c>
      <c r="B73" s="29"/>
      <c r="C73" s="29"/>
      <c r="D73" s="44"/>
      <c r="E73" s="44"/>
      <c r="F73" s="30"/>
      <c r="G73" s="30"/>
      <c r="H73" s="30"/>
    </row>
    <row r="74" spans="1:8" x14ac:dyDescent="0.25">
      <c r="A74" s="17" t="s">
        <v>328</v>
      </c>
      <c r="D74" s="41">
        <f>Lookup!A$7</f>
        <v>7</v>
      </c>
      <c r="E74" s="41"/>
      <c r="F74" s="1" t="s">
        <v>333</v>
      </c>
    </row>
    <row r="75" spans="1:8" x14ac:dyDescent="0.25">
      <c r="A75" s="1" t="s">
        <v>321</v>
      </c>
      <c r="B75" s="1"/>
      <c r="C75" s="1"/>
    </row>
    <row r="76" spans="1:8" x14ac:dyDescent="0.25">
      <c r="A76" s="1" t="s">
        <v>322</v>
      </c>
      <c r="B76" s="1"/>
      <c r="C76" s="1"/>
    </row>
    <row r="77" spans="1:8" x14ac:dyDescent="0.25">
      <c r="A77" s="27" t="s">
        <v>399</v>
      </c>
      <c r="B77" s="27" t="str">
        <f>IF(Lookup!C7="&lt;&lt;Accordion&gt;&gt;",REF!$A$1,"")</f>
        <v/>
      </c>
      <c r="C77" s="27" t="s">
        <v>401</v>
      </c>
      <c r="D77" s="43" t="str">
        <f>IF(Lookup!C7="&lt;&lt;Accordion&gt;&gt;","#collapse",Lookup!C7)</f>
        <v xml:space="preserve">http://finance.whq.boeing.com/organizations/bms.shtml </v>
      </c>
      <c r="E77" s="43" t="str">
        <f>IF(Lookup!C7="&lt;&lt;Accordion&gt;&gt;",Lookup!A7,"")</f>
        <v/>
      </c>
      <c r="F77" s="27" t="str">
        <f>IF(D77="#collapse",REF!$A$3,REF!$A$4)</f>
        <v>"&gt;</v>
      </c>
      <c r="G77" s="32" t="str">
        <f>Lookup!B$7</f>
        <v>Boeing Management System</v>
      </c>
      <c r="H77" s="27" t="s">
        <v>7</v>
      </c>
    </row>
    <row r="78" spans="1:8" x14ac:dyDescent="0.25">
      <c r="A78" s="1" t="s">
        <v>324</v>
      </c>
      <c r="B78" s="1"/>
      <c r="C78" s="1"/>
    </row>
    <row r="79" spans="1:8" x14ac:dyDescent="0.25">
      <c r="A79" s="1" t="s">
        <v>330</v>
      </c>
      <c r="B79" s="1"/>
      <c r="C79" s="1"/>
      <c r="D79" s="41">
        <f>Lookup!A$7</f>
        <v>7</v>
      </c>
      <c r="E79" s="41"/>
      <c r="G79" s="1" t="s">
        <v>331</v>
      </c>
    </row>
    <row r="80" spans="1:8" x14ac:dyDescent="0.25">
      <c r="A80" s="1" t="s">
        <v>325</v>
      </c>
      <c r="B80" s="1"/>
      <c r="C80" s="1"/>
    </row>
    <row r="81" spans="1:8" x14ac:dyDescent="0.25">
      <c r="A81" s="1" t="s">
        <v>324</v>
      </c>
      <c r="B81" s="1"/>
      <c r="C81" s="1"/>
    </row>
    <row r="82" spans="1:8" x14ac:dyDescent="0.25">
      <c r="A82" s="1" t="s">
        <v>326</v>
      </c>
      <c r="B82" s="1"/>
      <c r="C82" s="1"/>
    </row>
    <row r="83" spans="1:8" x14ac:dyDescent="0.25">
      <c r="A83" s="17" t="s">
        <v>320</v>
      </c>
    </row>
    <row r="84" spans="1:8" x14ac:dyDescent="0.25">
      <c r="A84" s="17" t="s">
        <v>332</v>
      </c>
      <c r="D84" s="41">
        <f>Lookup!A$7</f>
        <v>7</v>
      </c>
      <c r="E84" s="41"/>
      <c r="F84" s="1" t="s">
        <v>329</v>
      </c>
    </row>
    <row r="85" spans="1:8" x14ac:dyDescent="0.25">
      <c r="A85" s="29" t="s">
        <v>327</v>
      </c>
      <c r="B85" s="29"/>
      <c r="C85" s="29"/>
      <c r="D85" s="44"/>
      <c r="E85" s="44"/>
      <c r="F85" s="30"/>
      <c r="G85" s="30"/>
      <c r="H85" s="30"/>
    </row>
    <row r="86" spans="1:8" x14ac:dyDescent="0.25">
      <c r="A86" s="17" t="s">
        <v>328</v>
      </c>
      <c r="D86" s="41">
        <f>Lookup!A$8</f>
        <v>8</v>
      </c>
      <c r="E86" s="41"/>
      <c r="F86" s="1" t="s">
        <v>333</v>
      </c>
    </row>
    <row r="87" spans="1:8" x14ac:dyDescent="0.25">
      <c r="A87" s="1" t="s">
        <v>321</v>
      </c>
      <c r="B87" s="1"/>
      <c r="C87" s="1"/>
    </row>
    <row r="88" spans="1:8" x14ac:dyDescent="0.25">
      <c r="A88" s="1" t="s">
        <v>322</v>
      </c>
      <c r="B88" s="1"/>
      <c r="C88" s="1"/>
    </row>
    <row r="89" spans="1:8" x14ac:dyDescent="0.25">
      <c r="A89" s="27" t="s">
        <v>399</v>
      </c>
      <c r="B89" s="27" t="str">
        <f>IF(Lookup!C8="&lt;&lt;Accordion&gt;&gt;",REF!$A$1,"")</f>
        <v/>
      </c>
      <c r="C89" s="27" t="s">
        <v>401</v>
      </c>
      <c r="D89" s="43" t="str">
        <f>Lookup!C$8</f>
        <v>https://ourflightplan.web.boeing.com/vision.shtml</v>
      </c>
      <c r="E89" s="43" t="str">
        <f>IF(Lookup!C8="&lt;&lt;Accordion&gt;&gt;",Lookup!A8,"")</f>
        <v/>
      </c>
      <c r="F89" s="27" t="str">
        <f>IF(D89="#collapse",REF!$A$3,REF!$A$4)</f>
        <v>"&gt;</v>
      </c>
      <c r="G89" s="32" t="str">
        <f>Lookup!B$8</f>
        <v>Boeing Vision</v>
      </c>
      <c r="H89" s="27" t="s">
        <v>7</v>
      </c>
    </row>
    <row r="90" spans="1:8" x14ac:dyDescent="0.25">
      <c r="A90" s="1" t="s">
        <v>324</v>
      </c>
      <c r="B90" s="1"/>
      <c r="C90" s="1"/>
    </row>
    <row r="91" spans="1:8" x14ac:dyDescent="0.25">
      <c r="A91" s="1" t="s">
        <v>330</v>
      </c>
      <c r="B91" s="1"/>
      <c r="C91" s="1"/>
      <c r="D91" s="41">
        <f>Lookup!A$8</f>
        <v>8</v>
      </c>
      <c r="E91" s="41"/>
      <c r="G91" s="1" t="s">
        <v>331</v>
      </c>
    </row>
    <row r="92" spans="1:8" x14ac:dyDescent="0.25">
      <c r="A92" s="1" t="s">
        <v>325</v>
      </c>
      <c r="B92" s="1"/>
      <c r="C92" s="1"/>
    </row>
    <row r="93" spans="1:8" x14ac:dyDescent="0.25">
      <c r="A93" s="1" t="s">
        <v>324</v>
      </c>
      <c r="B93" s="1"/>
      <c r="C93" s="1"/>
    </row>
    <row r="94" spans="1:8" x14ac:dyDescent="0.25">
      <c r="A94" s="1" t="s">
        <v>326</v>
      </c>
      <c r="B94" s="1"/>
      <c r="C94" s="1"/>
    </row>
    <row r="95" spans="1:8" x14ac:dyDescent="0.25">
      <c r="A95" s="17" t="s">
        <v>320</v>
      </c>
    </row>
    <row r="96" spans="1:8" x14ac:dyDescent="0.25">
      <c r="A96" s="17" t="s">
        <v>332</v>
      </c>
      <c r="D96" s="41">
        <f>Lookup!A$8</f>
        <v>8</v>
      </c>
      <c r="E96" s="41"/>
      <c r="F96" s="1" t="s">
        <v>329</v>
      </c>
    </row>
    <row r="97" spans="1:8" x14ac:dyDescent="0.25">
      <c r="A97" s="29" t="s">
        <v>327</v>
      </c>
      <c r="B97" s="29"/>
      <c r="C97" s="29"/>
      <c r="D97" s="44"/>
      <c r="E97" s="44"/>
      <c r="F97" s="30"/>
      <c r="G97" s="30"/>
      <c r="H97" s="30"/>
    </row>
    <row r="98" spans="1:8" x14ac:dyDescent="0.25">
      <c r="A98" s="17" t="s">
        <v>328</v>
      </c>
      <c r="D98" s="41">
        <f>Lookup!A$9</f>
        <v>9</v>
      </c>
      <c r="E98" s="41"/>
      <c r="F98" s="1" t="s">
        <v>333</v>
      </c>
    </row>
    <row r="99" spans="1:8" x14ac:dyDescent="0.25">
      <c r="A99" s="1" t="s">
        <v>321</v>
      </c>
      <c r="B99" s="1"/>
      <c r="C99" s="1"/>
    </row>
    <row r="100" spans="1:8" x14ac:dyDescent="0.25">
      <c r="A100" s="1" t="s">
        <v>322</v>
      </c>
      <c r="B100" s="1"/>
      <c r="C100" s="1"/>
    </row>
    <row r="101" spans="1:8" x14ac:dyDescent="0.25">
      <c r="A101" s="27" t="s">
        <v>399</v>
      </c>
      <c r="B101" s="27" t="str">
        <f>IF(Lookup!C9="&lt;&lt;Accordion&gt;&gt;",REF!$A$1,"")</f>
        <v/>
      </c>
      <c r="C101" s="27" t="s">
        <v>401</v>
      </c>
      <c r="D101" s="43" t="str">
        <f>IF(Lookup!C9="&lt;&lt;Accordion&gt;&gt;","#collapse",Lookup!C9)</f>
        <v>https://boris.web.boeing.com/newboris/</v>
      </c>
      <c r="E101" s="43" t="str">
        <f>IF(Lookup!C9="&lt;&lt;Accordion&gt;&gt;",Lookup!A9,"")</f>
        <v/>
      </c>
      <c r="F101" s="27" t="str">
        <f>IF(D101="#collapse",REF!$A$3,REF!$A$4)</f>
        <v>"&gt;</v>
      </c>
      <c r="G101" s="32" t="str">
        <f>Lookup!B$9</f>
        <v>BORIS (Boeing Opportunity, Risk, and Issue System)</v>
      </c>
      <c r="H101" s="27" t="s">
        <v>7</v>
      </c>
    </row>
    <row r="102" spans="1:8" x14ac:dyDescent="0.25">
      <c r="A102" s="1" t="s">
        <v>324</v>
      </c>
      <c r="B102" s="1"/>
      <c r="C102" s="1"/>
    </row>
    <row r="103" spans="1:8" x14ac:dyDescent="0.25">
      <c r="A103" s="1" t="s">
        <v>330</v>
      </c>
      <c r="B103" s="1"/>
      <c r="C103" s="1"/>
      <c r="D103" s="41">
        <f>Lookup!A$9</f>
        <v>9</v>
      </c>
      <c r="E103" s="41"/>
      <c r="G103" s="1" t="s">
        <v>331</v>
      </c>
    </row>
    <row r="104" spans="1:8" x14ac:dyDescent="0.25">
      <c r="A104" s="1" t="s">
        <v>325</v>
      </c>
      <c r="B104" s="1"/>
      <c r="C104" s="1"/>
    </row>
    <row r="105" spans="1:8" x14ac:dyDescent="0.25">
      <c r="A105" s="1" t="s">
        <v>324</v>
      </c>
      <c r="B105" s="1"/>
      <c r="C105" s="1"/>
    </row>
    <row r="106" spans="1:8" x14ac:dyDescent="0.25">
      <c r="A106" s="1" t="s">
        <v>326</v>
      </c>
      <c r="B106" s="1"/>
      <c r="C106" s="1"/>
    </row>
    <row r="107" spans="1:8" x14ac:dyDescent="0.25">
      <c r="A107" s="17" t="s">
        <v>320</v>
      </c>
    </row>
    <row r="108" spans="1:8" x14ac:dyDescent="0.25">
      <c r="A108" s="17" t="s">
        <v>332</v>
      </c>
      <c r="D108" s="41">
        <f>Lookup!A$9</f>
        <v>9</v>
      </c>
      <c r="E108" s="41"/>
      <c r="F108" s="1" t="s">
        <v>329</v>
      </c>
    </row>
    <row r="109" spans="1:8" x14ac:dyDescent="0.25">
      <c r="A109" s="29" t="s">
        <v>327</v>
      </c>
      <c r="B109" s="29"/>
      <c r="C109" s="29"/>
      <c r="D109" s="44"/>
      <c r="E109" s="44"/>
      <c r="F109" s="30"/>
      <c r="G109" s="30"/>
      <c r="H109" s="30"/>
    </row>
    <row r="110" spans="1:8" x14ac:dyDescent="0.25">
      <c r="A110" s="17" t="s">
        <v>328</v>
      </c>
      <c r="D110" s="41">
        <f>Lookup!A$10</f>
        <v>10</v>
      </c>
      <c r="E110" s="41"/>
      <c r="F110" s="1" t="s">
        <v>333</v>
      </c>
    </row>
    <row r="111" spans="1:8" x14ac:dyDescent="0.25">
      <c r="A111" s="1" t="s">
        <v>321</v>
      </c>
      <c r="B111" s="1"/>
      <c r="C111" s="1"/>
    </row>
    <row r="112" spans="1:8" x14ac:dyDescent="0.25">
      <c r="A112" s="1" t="s">
        <v>322</v>
      </c>
      <c r="B112" s="1"/>
      <c r="C112" s="1"/>
    </row>
    <row r="113" spans="1:8" x14ac:dyDescent="0.25">
      <c r="A113" s="27" t="s">
        <v>399</v>
      </c>
      <c r="B113" s="27" t="str">
        <f>IF(Lookup!C10="&lt;&lt;Accordion&gt;&gt;",REF!$A$1,"")</f>
        <v/>
      </c>
      <c r="C113" s="27" t="s">
        <v>401</v>
      </c>
      <c r="D113" s="43" t="str">
        <f>IF(Lookup!C10="&lt;&lt;Accordion&gt;&gt;","#collapse",Lookup!C10)</f>
        <v>http://dstlinks.web.boeing.com/Calendars.htm</v>
      </c>
      <c r="E113" s="43" t="str">
        <f>IF(Lookup!C10="&lt;&lt;Accordion&gt;&gt;",Lookup!A10,"")</f>
        <v/>
      </c>
      <c r="F113" s="27" t="str">
        <f>IF(D113="#collapse",REF!$A$3,REF!$A$4)</f>
        <v>"&gt;</v>
      </c>
      <c r="G113" s="32" t="str">
        <f>Lookup!B$10</f>
        <v>Calendars</v>
      </c>
      <c r="H113" s="27" t="s">
        <v>7</v>
      </c>
    </row>
    <row r="114" spans="1:8" x14ac:dyDescent="0.25">
      <c r="A114" s="1" t="s">
        <v>324</v>
      </c>
      <c r="B114" s="1"/>
      <c r="C114" s="1"/>
    </row>
    <row r="115" spans="1:8" x14ac:dyDescent="0.25">
      <c r="A115" s="1" t="s">
        <v>330</v>
      </c>
      <c r="B115" s="1"/>
      <c r="C115" s="1"/>
      <c r="D115" s="41">
        <f>Lookup!A$10</f>
        <v>10</v>
      </c>
      <c r="E115" s="41"/>
      <c r="G115" s="1" t="s">
        <v>331</v>
      </c>
    </row>
    <row r="116" spans="1:8" x14ac:dyDescent="0.25">
      <c r="A116" s="1" t="s">
        <v>325</v>
      </c>
      <c r="B116" s="1"/>
      <c r="C116" s="1"/>
    </row>
    <row r="117" spans="1:8" x14ac:dyDescent="0.25">
      <c r="A117" s="1" t="s">
        <v>324</v>
      </c>
      <c r="B117" s="1"/>
      <c r="C117" s="1"/>
    </row>
    <row r="118" spans="1:8" x14ac:dyDescent="0.25">
      <c r="A118" s="1" t="s">
        <v>326</v>
      </c>
      <c r="B118" s="1"/>
      <c r="C118" s="1"/>
    </row>
    <row r="119" spans="1:8" x14ac:dyDescent="0.25">
      <c r="A119" s="17" t="s">
        <v>320</v>
      </c>
    </row>
    <row r="120" spans="1:8" x14ac:dyDescent="0.25">
      <c r="A120" s="17" t="s">
        <v>332</v>
      </c>
      <c r="D120" s="41">
        <f>Lookup!A$10</f>
        <v>10</v>
      </c>
      <c r="E120" s="41"/>
      <c r="F120" s="1" t="s">
        <v>329</v>
      </c>
    </row>
    <row r="121" spans="1:8" x14ac:dyDescent="0.25">
      <c r="A121" s="29" t="s">
        <v>327</v>
      </c>
      <c r="B121" s="29"/>
      <c r="C121" s="29"/>
      <c r="D121" s="44"/>
      <c r="E121" s="44"/>
      <c r="F121" s="30"/>
      <c r="G121" s="30"/>
      <c r="H121" s="30"/>
    </row>
    <row r="122" spans="1:8" x14ac:dyDescent="0.25">
      <c r="A122" s="17" t="s">
        <v>328</v>
      </c>
      <c r="D122" s="41">
        <f>Lookup!A$11</f>
        <v>11</v>
      </c>
      <c r="E122" s="41"/>
      <c r="F122" s="1" t="s">
        <v>333</v>
      </c>
    </row>
    <row r="123" spans="1:8" x14ac:dyDescent="0.25">
      <c r="A123" s="1" t="s">
        <v>321</v>
      </c>
      <c r="B123" s="1"/>
      <c r="C123" s="1"/>
    </row>
    <row r="124" spans="1:8" x14ac:dyDescent="0.25">
      <c r="A124" s="1" t="s">
        <v>322</v>
      </c>
      <c r="B124" s="1"/>
      <c r="C124" s="1"/>
    </row>
    <row r="125" spans="1:8" x14ac:dyDescent="0.25">
      <c r="A125" s="27" t="s">
        <v>399</v>
      </c>
      <c r="B125" s="27" t="str">
        <f>IF(Lookup!C11="&lt;&lt;Accordion&gt;&gt;",REF!$A$1,"")</f>
        <v/>
      </c>
      <c r="C125" s="27" t="s">
        <v>401</v>
      </c>
      <c r="D125" s="43" t="str">
        <f>IF(Lookup!C11="&lt;&lt;Accordion&gt;&gt;","#collapse",Lookup!C11)</f>
        <v>http://forms.web.boeing.com/detail.cfm?fnum=F70104</v>
      </c>
      <c r="E125" s="43" t="str">
        <f>IF(Lookup!C11="&lt;&lt;Accordion&gt;&gt;",Lookup!A11,"")</f>
        <v/>
      </c>
      <c r="F125" s="27" t="str">
        <f>IF(D125="#collapse",REF!$A$3,REF!$A$4)</f>
        <v>"&gt;</v>
      </c>
      <c r="G125" s="32" t="str">
        <f>Lookup!B$11</f>
        <v>Camera Permit</v>
      </c>
      <c r="H125" s="27" t="s">
        <v>7</v>
      </c>
    </row>
    <row r="126" spans="1:8" x14ac:dyDescent="0.25">
      <c r="A126" s="1" t="s">
        <v>324</v>
      </c>
      <c r="B126" s="1"/>
      <c r="C126" s="1"/>
    </row>
    <row r="127" spans="1:8" x14ac:dyDescent="0.25">
      <c r="A127" s="1" t="s">
        <v>330</v>
      </c>
      <c r="B127" s="1"/>
      <c r="C127" s="1"/>
      <c r="D127" s="41">
        <f>Lookup!A$11</f>
        <v>11</v>
      </c>
      <c r="E127" s="41"/>
      <c r="G127" s="1" t="s">
        <v>331</v>
      </c>
    </row>
    <row r="128" spans="1:8" x14ac:dyDescent="0.25">
      <c r="A128" s="1" t="s">
        <v>325</v>
      </c>
      <c r="B128" s="1"/>
      <c r="C128" s="1"/>
    </row>
    <row r="129" spans="1:8" x14ac:dyDescent="0.25">
      <c r="A129" s="1" t="s">
        <v>324</v>
      </c>
      <c r="B129" s="1"/>
      <c r="C129" s="1"/>
    </row>
    <row r="130" spans="1:8" x14ac:dyDescent="0.25">
      <c r="A130" s="1" t="s">
        <v>326</v>
      </c>
      <c r="B130" s="1"/>
      <c r="C130" s="1"/>
    </row>
    <row r="131" spans="1:8" x14ac:dyDescent="0.25">
      <c r="A131" s="17" t="s">
        <v>320</v>
      </c>
    </row>
    <row r="132" spans="1:8" x14ac:dyDescent="0.25">
      <c r="A132" s="17" t="s">
        <v>332</v>
      </c>
      <c r="D132" s="41">
        <f>Lookup!A$11</f>
        <v>11</v>
      </c>
      <c r="E132" s="41"/>
      <c r="F132" s="1" t="s">
        <v>329</v>
      </c>
    </row>
    <row r="133" spans="1:8" x14ac:dyDescent="0.25">
      <c r="A133" s="29" t="s">
        <v>327</v>
      </c>
      <c r="B133" s="29"/>
      <c r="C133" s="29"/>
      <c r="D133" s="44"/>
      <c r="E133" s="44"/>
      <c r="F133" s="30"/>
      <c r="G133" s="30"/>
      <c r="H133" s="30"/>
    </row>
    <row r="134" spans="1:8" x14ac:dyDescent="0.25">
      <c r="A134" s="17" t="s">
        <v>328</v>
      </c>
      <c r="D134" s="41">
        <f>Lookup!A$12</f>
        <v>12</v>
      </c>
      <c r="E134" s="41"/>
      <c r="F134" s="1" t="s">
        <v>333</v>
      </c>
    </row>
    <row r="135" spans="1:8" x14ac:dyDescent="0.25">
      <c r="A135" s="1" t="s">
        <v>321</v>
      </c>
      <c r="B135" s="1"/>
      <c r="C135" s="1"/>
    </row>
    <row r="136" spans="1:8" x14ac:dyDescent="0.25">
      <c r="A136" s="1" t="s">
        <v>322</v>
      </c>
      <c r="B136" s="1"/>
      <c r="C136" s="1"/>
    </row>
    <row r="137" spans="1:8" x14ac:dyDescent="0.25">
      <c r="A137" s="27" t="s">
        <v>399</v>
      </c>
      <c r="B137" s="27" t="str">
        <f>IF(Lookup!C12="&lt;&lt;Accordion&gt;&gt;",REF!$A$1,"")</f>
        <v/>
      </c>
      <c r="C137" s="27" t="s">
        <v>401</v>
      </c>
      <c r="D137" s="43" t="str">
        <f>IF(Lookup!C12="&lt;&lt;Accordion&gt;&gt;","#collapse",Lookup!C12)</f>
        <v>http://financesystemseus.web.boeing.com/sys_CLAS.html</v>
      </c>
      <c r="E137" s="43" t="str">
        <f>IF(Lookup!C12="&lt;&lt;Accordion&gt;&gt;",Lookup!A12,"")</f>
        <v/>
      </c>
      <c r="F137" s="27" t="str">
        <f>IF(D137="#collapse",REF!$A$3,REF!$A$4)</f>
        <v>"&gt;</v>
      </c>
      <c r="G137" s="32" t="str">
        <f>Lookup!B$12</f>
        <v>CLAS (Charge Line Authorization and Set UP)</v>
      </c>
      <c r="H137" s="27" t="s">
        <v>7</v>
      </c>
    </row>
    <row r="138" spans="1:8" x14ac:dyDescent="0.25">
      <c r="A138" s="1" t="s">
        <v>324</v>
      </c>
      <c r="B138" s="1"/>
      <c r="C138" s="1"/>
    </row>
    <row r="139" spans="1:8" x14ac:dyDescent="0.25">
      <c r="A139" s="1" t="s">
        <v>330</v>
      </c>
      <c r="B139" s="1"/>
      <c r="C139" s="1"/>
      <c r="D139" s="41">
        <f>Lookup!A$12</f>
        <v>12</v>
      </c>
      <c r="E139" s="41"/>
      <c r="G139" s="1" t="s">
        <v>331</v>
      </c>
    </row>
    <row r="140" spans="1:8" x14ac:dyDescent="0.25">
      <c r="A140" s="1" t="s">
        <v>325</v>
      </c>
      <c r="B140" s="1"/>
      <c r="C140" s="1"/>
    </row>
    <row r="141" spans="1:8" x14ac:dyDescent="0.25">
      <c r="A141" s="1" t="s">
        <v>324</v>
      </c>
      <c r="B141" s="1"/>
      <c r="C141" s="1"/>
    </row>
    <row r="142" spans="1:8" x14ac:dyDescent="0.25">
      <c r="A142" s="1" t="s">
        <v>326</v>
      </c>
      <c r="B142" s="1"/>
      <c r="C142" s="1"/>
    </row>
    <row r="143" spans="1:8" x14ac:dyDescent="0.25">
      <c r="A143" s="17" t="s">
        <v>320</v>
      </c>
    </row>
    <row r="144" spans="1:8" x14ac:dyDescent="0.25">
      <c r="A144" s="17" t="s">
        <v>332</v>
      </c>
      <c r="D144" s="41">
        <f>Lookup!A$12</f>
        <v>12</v>
      </c>
      <c r="E144" s="41"/>
      <c r="F144" s="1" t="s">
        <v>329</v>
      </c>
    </row>
    <row r="145" spans="1:8" x14ac:dyDescent="0.25">
      <c r="A145" s="29" t="s">
        <v>327</v>
      </c>
      <c r="B145" s="29"/>
      <c r="C145" s="29"/>
      <c r="D145" s="44"/>
      <c r="E145" s="44"/>
      <c r="F145" s="30"/>
      <c r="G145" s="30"/>
      <c r="H145" s="30"/>
    </row>
    <row r="146" spans="1:8" x14ac:dyDescent="0.25">
      <c r="A146" s="17" t="s">
        <v>328</v>
      </c>
      <c r="D146" s="41">
        <f>Lookup!A$13</f>
        <v>13</v>
      </c>
      <c r="E146" s="41"/>
      <c r="F146" s="1" t="s">
        <v>333</v>
      </c>
    </row>
    <row r="147" spans="1:8" x14ac:dyDescent="0.25">
      <c r="A147" s="1" t="s">
        <v>321</v>
      </c>
      <c r="B147" s="1"/>
      <c r="C147" s="1"/>
    </row>
    <row r="148" spans="1:8" x14ac:dyDescent="0.25">
      <c r="A148" s="1" t="s">
        <v>322</v>
      </c>
      <c r="B148" s="1"/>
      <c r="C148" s="1"/>
    </row>
    <row r="149" spans="1:8" x14ac:dyDescent="0.25">
      <c r="A149" s="27" t="s">
        <v>399</v>
      </c>
      <c r="B149" s="27" t="str">
        <f>IF(Lookup!C13="&lt;&lt;Accordion&gt;&gt;",REF!$A$1,"")</f>
        <v/>
      </c>
      <c r="C149" s="27" t="s">
        <v>401</v>
      </c>
      <c r="D149" s="43" t="str">
        <f>IF(Lookup!C13="&lt;&lt;Accordion&gt;&gt;","#collapse",Lookup!C13)</f>
        <v>https://cogentprod.web.boeing.com/cbi3/cgi-bin/cognosisapi.dll?b_action=xts.run&amp;m=portal/welcome/welcome.xts</v>
      </c>
      <c r="E149" s="43" t="str">
        <f>IF(Lookup!C13="&lt;&lt;Accordion&gt;&gt;",Lookup!A13,"")</f>
        <v/>
      </c>
      <c r="F149" s="27" t="str">
        <f>IF(D149="#collapse",REF!$A$3,REF!$A$4)</f>
        <v>"&gt;</v>
      </c>
      <c r="G149" s="32" t="str">
        <f>Lookup!B$13</f>
        <v>COGNOS</v>
      </c>
      <c r="H149" s="27" t="s">
        <v>7</v>
      </c>
    </row>
    <row r="150" spans="1:8" x14ac:dyDescent="0.25">
      <c r="A150" s="1" t="s">
        <v>324</v>
      </c>
      <c r="B150" s="1"/>
      <c r="C150" s="1"/>
    </row>
    <row r="151" spans="1:8" x14ac:dyDescent="0.25">
      <c r="A151" s="1" t="s">
        <v>330</v>
      </c>
      <c r="B151" s="1"/>
      <c r="C151" s="1"/>
      <c r="D151" s="41">
        <f>Lookup!A$13</f>
        <v>13</v>
      </c>
      <c r="E151" s="41"/>
      <c r="G151" s="1" t="s">
        <v>331</v>
      </c>
    </row>
    <row r="152" spans="1:8" x14ac:dyDescent="0.25">
      <c r="A152" s="1" t="s">
        <v>325</v>
      </c>
      <c r="B152" s="1"/>
      <c r="C152" s="1"/>
    </row>
    <row r="153" spans="1:8" x14ac:dyDescent="0.25">
      <c r="A153" s="1" t="s">
        <v>324</v>
      </c>
      <c r="B153" s="1"/>
      <c r="C153" s="1"/>
    </row>
    <row r="154" spans="1:8" x14ac:dyDescent="0.25">
      <c r="A154" s="1" t="s">
        <v>326</v>
      </c>
      <c r="B154" s="1"/>
      <c r="C154" s="1"/>
    </row>
    <row r="155" spans="1:8" x14ac:dyDescent="0.25">
      <c r="A155" s="17" t="s">
        <v>320</v>
      </c>
    </row>
    <row r="156" spans="1:8" x14ac:dyDescent="0.25">
      <c r="A156" s="17" t="s">
        <v>332</v>
      </c>
      <c r="D156" s="41">
        <f>Lookup!A$13</f>
        <v>13</v>
      </c>
      <c r="E156" s="41"/>
      <c r="F156" s="1" t="s">
        <v>329</v>
      </c>
    </row>
    <row r="157" spans="1:8" x14ac:dyDescent="0.25">
      <c r="A157" s="29" t="s">
        <v>327</v>
      </c>
      <c r="B157" s="29"/>
      <c r="C157" s="29"/>
      <c r="D157" s="44"/>
      <c r="E157" s="44"/>
      <c r="F157" s="30"/>
      <c r="G157" s="30"/>
      <c r="H157" s="30"/>
    </row>
    <row r="158" spans="1:8" x14ac:dyDescent="0.25">
      <c r="A158" s="17" t="s">
        <v>328</v>
      </c>
      <c r="D158" s="41">
        <f>Lookup!A$14</f>
        <v>14</v>
      </c>
      <c r="E158" s="41"/>
      <c r="F158" s="1" t="s">
        <v>333</v>
      </c>
    </row>
    <row r="159" spans="1:8" x14ac:dyDescent="0.25">
      <c r="A159" s="1" t="s">
        <v>321</v>
      </c>
      <c r="B159" s="1"/>
      <c r="C159" s="1"/>
    </row>
    <row r="160" spans="1:8" x14ac:dyDescent="0.25">
      <c r="A160" s="1" t="s">
        <v>322</v>
      </c>
      <c r="B160" s="1"/>
      <c r="C160" s="1"/>
    </row>
    <row r="161" spans="1:8" x14ac:dyDescent="0.25">
      <c r="A161" s="27" t="s">
        <v>399</v>
      </c>
      <c r="B161" s="27" t="str">
        <f>IF(Lookup!C14="&lt;&lt;Accordion&gt;&gt;",REF!$A$1,"")</f>
        <v/>
      </c>
      <c r="C161" s="27" t="s">
        <v>401</v>
      </c>
      <c r="D161" s="43" t="str">
        <f>IF(Lookup!C14="&lt;&lt;Accordion&gt;&gt;","#collapse",Lookup!C14)</f>
        <v>http://imh.ca.boeing.com/OHC%20website/Cranes%20Website/index.html</v>
      </c>
      <c r="E161" s="43" t="str">
        <f>IF(Lookup!C14="&lt;&lt;Accordion&gt;&gt;",Lookup!A14,"")</f>
        <v/>
      </c>
      <c r="F161" s="27" t="str">
        <f>IF(D161="#collapse",REF!$A$3,REF!$A$4)</f>
        <v>"&gt;</v>
      </c>
      <c r="G161" s="32" t="str">
        <f>Lookup!B$14</f>
        <v>Crane Schedules</v>
      </c>
      <c r="H161" s="27" t="s">
        <v>7</v>
      </c>
    </row>
    <row r="162" spans="1:8" x14ac:dyDescent="0.25">
      <c r="A162" s="1" t="s">
        <v>324</v>
      </c>
      <c r="B162" s="1"/>
      <c r="C162" s="1"/>
    </row>
    <row r="163" spans="1:8" x14ac:dyDescent="0.25">
      <c r="A163" s="1" t="s">
        <v>330</v>
      </c>
      <c r="B163" s="1"/>
      <c r="C163" s="1"/>
      <c r="D163" s="41">
        <f>Lookup!A$14</f>
        <v>14</v>
      </c>
      <c r="E163" s="41"/>
      <c r="G163" s="1" t="s">
        <v>331</v>
      </c>
    </row>
    <row r="164" spans="1:8" x14ac:dyDescent="0.25">
      <c r="A164" s="1" t="s">
        <v>325</v>
      </c>
      <c r="B164" s="1"/>
      <c r="C164" s="1"/>
    </row>
    <row r="165" spans="1:8" x14ac:dyDescent="0.25">
      <c r="A165" s="1" t="s">
        <v>324</v>
      </c>
      <c r="B165" s="1"/>
      <c r="C165" s="1"/>
    </row>
    <row r="166" spans="1:8" x14ac:dyDescent="0.25">
      <c r="A166" s="1" t="s">
        <v>326</v>
      </c>
      <c r="B166" s="1"/>
      <c r="C166" s="1"/>
    </row>
    <row r="167" spans="1:8" x14ac:dyDescent="0.25">
      <c r="A167" s="17" t="s">
        <v>320</v>
      </c>
    </row>
    <row r="168" spans="1:8" x14ac:dyDescent="0.25">
      <c r="A168" s="17" t="s">
        <v>332</v>
      </c>
      <c r="D168" s="41">
        <f>Lookup!A$14</f>
        <v>14</v>
      </c>
      <c r="E168" s="41"/>
      <c r="F168" s="1" t="s">
        <v>329</v>
      </c>
    </row>
    <row r="169" spans="1:8" x14ac:dyDescent="0.25">
      <c r="A169" s="29" t="s">
        <v>327</v>
      </c>
      <c r="B169" s="29"/>
      <c r="C169" s="29"/>
      <c r="D169" s="44"/>
      <c r="E169" s="44"/>
      <c r="F169" s="30"/>
      <c r="G169" s="30"/>
      <c r="H169" s="30"/>
    </row>
    <row r="170" spans="1:8" x14ac:dyDescent="0.25">
      <c r="A170" s="17" t="s">
        <v>328</v>
      </c>
      <c r="D170" s="41">
        <f>Lookup!A$15</f>
        <v>15</v>
      </c>
      <c r="E170" s="41"/>
      <c r="F170" s="1" t="s">
        <v>333</v>
      </c>
    </row>
    <row r="171" spans="1:8" x14ac:dyDescent="0.25">
      <c r="A171" s="1" t="s">
        <v>321</v>
      </c>
      <c r="B171" s="1"/>
      <c r="C171" s="1"/>
    </row>
    <row r="172" spans="1:8" x14ac:dyDescent="0.25">
      <c r="A172" s="1" t="s">
        <v>322</v>
      </c>
      <c r="B172" s="1"/>
      <c r="C172" s="1"/>
    </row>
    <row r="173" spans="1:8" x14ac:dyDescent="0.25">
      <c r="A173" s="27" t="s">
        <v>399</v>
      </c>
      <c r="B173" s="27" t="str">
        <f>IF(Lookup!C15="&lt;&lt;Accordion&gt;&gt;",REF!$A$1,"")</f>
        <v/>
      </c>
      <c r="C173" s="27" t="s">
        <v>401</v>
      </c>
      <c r="D173" s="43" t="str">
        <f>IF(Lookup!C15="&lt;&lt;Accordion&gt;&gt;","#collapse",Lookup!C15)</f>
        <v>https://learning.aperianglobal.com</v>
      </c>
      <c r="E173" s="43" t="str">
        <f>IF(Lookup!C15="&lt;&lt;Accordion&gt;&gt;",Lookup!A15,"")</f>
        <v/>
      </c>
      <c r="F173" s="27" t="str">
        <f>IF(D173="#collapse",REF!$A$3,REF!$A$4)</f>
        <v>"&gt;</v>
      </c>
      <c r="G173" s="32" t="str">
        <f>Lookup!B$15</f>
        <v>Developing Your Global Mindset</v>
      </c>
      <c r="H173" s="27" t="s">
        <v>7</v>
      </c>
    </row>
    <row r="174" spans="1:8" x14ac:dyDescent="0.25">
      <c r="A174" s="1" t="s">
        <v>324</v>
      </c>
      <c r="B174" s="1"/>
      <c r="C174" s="1"/>
    </row>
    <row r="175" spans="1:8" x14ac:dyDescent="0.25">
      <c r="A175" s="1" t="s">
        <v>330</v>
      </c>
      <c r="B175" s="1"/>
      <c r="C175" s="1"/>
      <c r="D175" s="41">
        <f>Lookup!A$15</f>
        <v>15</v>
      </c>
      <c r="E175" s="41"/>
      <c r="G175" s="1" t="s">
        <v>331</v>
      </c>
    </row>
    <row r="176" spans="1:8" x14ac:dyDescent="0.25">
      <c r="A176" s="1" t="s">
        <v>325</v>
      </c>
      <c r="B176" s="1"/>
      <c r="C176" s="1"/>
    </row>
    <row r="177" spans="1:8" x14ac:dyDescent="0.25">
      <c r="A177" s="1" t="s">
        <v>324</v>
      </c>
      <c r="B177" s="1"/>
      <c r="C177" s="1"/>
    </row>
    <row r="178" spans="1:8" x14ac:dyDescent="0.25">
      <c r="A178" s="1" t="s">
        <v>326</v>
      </c>
      <c r="B178" s="1"/>
      <c r="C178" s="1"/>
    </row>
    <row r="179" spans="1:8" x14ac:dyDescent="0.25">
      <c r="A179" s="17" t="s">
        <v>320</v>
      </c>
    </row>
    <row r="180" spans="1:8" x14ac:dyDescent="0.25">
      <c r="A180" s="17" t="s">
        <v>332</v>
      </c>
      <c r="D180" s="41">
        <f>Lookup!A$15</f>
        <v>15</v>
      </c>
      <c r="E180" s="41"/>
      <c r="F180" s="1" t="s">
        <v>329</v>
      </c>
    </row>
    <row r="181" spans="1:8" x14ac:dyDescent="0.25">
      <c r="A181" s="29" t="s">
        <v>327</v>
      </c>
      <c r="B181" s="29"/>
      <c r="C181" s="29"/>
      <c r="D181" s="44"/>
      <c r="E181" s="44"/>
      <c r="F181" s="30"/>
      <c r="G181" s="30"/>
      <c r="H181" s="30"/>
    </row>
    <row r="182" spans="1:8" x14ac:dyDescent="0.25">
      <c r="A182" s="17" t="s">
        <v>328</v>
      </c>
      <c r="D182" s="41">
        <f>Lookup!A$16</f>
        <v>16</v>
      </c>
      <c r="E182" s="41"/>
      <c r="F182" s="1" t="s">
        <v>333</v>
      </c>
    </row>
    <row r="183" spans="1:8" x14ac:dyDescent="0.25">
      <c r="A183" s="1" t="s">
        <v>321</v>
      </c>
      <c r="B183" s="1"/>
      <c r="C183" s="1"/>
    </row>
    <row r="184" spans="1:8" x14ac:dyDescent="0.25">
      <c r="A184" s="1" t="s">
        <v>322</v>
      </c>
      <c r="B184" s="1"/>
      <c r="C184" s="1"/>
    </row>
    <row r="185" spans="1:8" x14ac:dyDescent="0.25">
      <c r="A185" s="27" t="s">
        <v>399</v>
      </c>
      <c r="B185" s="27" t="str">
        <f>IF(Lookup!C16="&lt;&lt;Accordion&gt;&gt;",REF!$A$1,"")</f>
        <v/>
      </c>
      <c r="C185" s="27" t="s">
        <v>401</v>
      </c>
      <c r="D185" s="43" t="str">
        <f>IF(Lookup!C16="&lt;&lt;Accordion&gt;&gt;","#collapse",Lookup!C16)</f>
        <v>https://dmvs6.web.boeing.com/#/Actions</v>
      </c>
      <c r="E185" s="43" t="str">
        <f>IF(Lookup!C16="&lt;&lt;Accordion&gt;&gt;",Lookup!A16,"")</f>
        <v/>
      </c>
      <c r="F185" s="27" t="str">
        <f>IF(D185="#collapse",REF!$A$3,REF!$A$4)</f>
        <v>"&gt;</v>
      </c>
      <c r="G185" s="32" t="str">
        <f>Lookup!B$16</f>
        <v xml:space="preserve">DMVS (Demand Management Visibility Service) - Manage cost and internal consumption by providing detailed information </v>
      </c>
      <c r="H185" s="27" t="s">
        <v>7</v>
      </c>
    </row>
    <row r="186" spans="1:8" x14ac:dyDescent="0.25">
      <c r="A186" s="1" t="s">
        <v>324</v>
      </c>
      <c r="B186" s="1"/>
      <c r="C186" s="1"/>
    </row>
    <row r="187" spans="1:8" x14ac:dyDescent="0.25">
      <c r="A187" s="1" t="s">
        <v>330</v>
      </c>
      <c r="B187" s="1"/>
      <c r="C187" s="1"/>
      <c r="D187" s="41">
        <f>Lookup!A$16</f>
        <v>16</v>
      </c>
      <c r="E187" s="41"/>
      <c r="G187" s="1" t="s">
        <v>331</v>
      </c>
    </row>
    <row r="188" spans="1:8" x14ac:dyDescent="0.25">
      <c r="A188" s="1" t="s">
        <v>325</v>
      </c>
      <c r="B188" s="1"/>
      <c r="C188" s="1"/>
    </row>
    <row r="189" spans="1:8" x14ac:dyDescent="0.25">
      <c r="A189" s="1" t="s">
        <v>324</v>
      </c>
      <c r="B189" s="1"/>
      <c r="C189" s="1"/>
    </row>
    <row r="190" spans="1:8" x14ac:dyDescent="0.25">
      <c r="A190" s="1" t="s">
        <v>326</v>
      </c>
      <c r="B190" s="1"/>
      <c r="C190" s="1"/>
    </row>
    <row r="191" spans="1:8" x14ac:dyDescent="0.25">
      <c r="A191" s="17" t="s">
        <v>320</v>
      </c>
    </row>
    <row r="192" spans="1:8" x14ac:dyDescent="0.25">
      <c r="A192" s="17" t="s">
        <v>332</v>
      </c>
      <c r="D192" s="41">
        <f>Lookup!A$16</f>
        <v>16</v>
      </c>
      <c r="E192" s="41"/>
      <c r="F192" s="1" t="s">
        <v>329</v>
      </c>
    </row>
    <row r="193" spans="1:8" x14ac:dyDescent="0.25">
      <c r="A193" s="29" t="s">
        <v>327</v>
      </c>
      <c r="B193" s="29"/>
      <c r="C193" s="29"/>
      <c r="D193" s="44"/>
      <c r="E193" s="44"/>
      <c r="F193" s="30"/>
      <c r="G193" s="30"/>
      <c r="H193" s="30"/>
    </row>
    <row r="194" spans="1:8" x14ac:dyDescent="0.25">
      <c r="A194" s="17" t="s">
        <v>328</v>
      </c>
      <c r="D194" s="41">
        <f>Lookup!A$17</f>
        <v>17</v>
      </c>
      <c r="E194" s="41"/>
      <c r="F194" s="1" t="s">
        <v>333</v>
      </c>
    </row>
    <row r="195" spans="1:8" x14ac:dyDescent="0.25">
      <c r="A195" s="1" t="s">
        <v>321</v>
      </c>
      <c r="B195" s="1"/>
      <c r="C195" s="1"/>
    </row>
    <row r="196" spans="1:8" x14ac:dyDescent="0.25">
      <c r="A196" s="1" t="s">
        <v>322</v>
      </c>
      <c r="B196" s="1"/>
      <c r="C196" s="1"/>
    </row>
    <row r="197" spans="1:8" x14ac:dyDescent="0.25">
      <c r="A197" s="27" t="s">
        <v>399</v>
      </c>
      <c r="B197" s="27" t="str">
        <f>IF(Lookup!C17="&lt;&lt;Accordion&gt;&gt;",REF!$A$1,"")</f>
        <v/>
      </c>
      <c r="C197" s="27" t="s">
        <v>401</v>
      </c>
      <c r="D197" s="43" t="str">
        <f>IF(Lookup!C17="&lt;&lt;Accordion&gt;&gt;","#collapse",Lookup!C17)</f>
        <v>http://ltd.web.boeing.com/ltd_careerdev/strengthenskills/budget/Budget_index.html#</v>
      </c>
      <c r="E197" s="43" t="str">
        <f>IF(Lookup!C17="&lt;&lt;Accordion&gt;&gt;",Lookup!A17,"")</f>
        <v/>
      </c>
      <c r="F197" s="27" t="str">
        <f>IF(D197="#collapse",REF!$A$3,REF!$A$4)</f>
        <v>"&gt;</v>
      </c>
      <c r="G197" s="32" t="str">
        <f>Lookup!B$17</f>
        <v>EAC (Estimate at Completion)</v>
      </c>
      <c r="H197" s="27" t="s">
        <v>7</v>
      </c>
    </row>
    <row r="198" spans="1:8" x14ac:dyDescent="0.25">
      <c r="A198" s="1" t="s">
        <v>324</v>
      </c>
      <c r="B198" s="1"/>
      <c r="C198" s="1"/>
    </row>
    <row r="199" spans="1:8" x14ac:dyDescent="0.25">
      <c r="A199" s="1" t="s">
        <v>330</v>
      </c>
      <c r="B199" s="1"/>
      <c r="C199" s="1"/>
      <c r="D199" s="41">
        <f>Lookup!A$17</f>
        <v>17</v>
      </c>
      <c r="E199" s="41"/>
      <c r="G199" s="1" t="s">
        <v>331</v>
      </c>
    </row>
    <row r="200" spans="1:8" x14ac:dyDescent="0.25">
      <c r="A200" s="1" t="s">
        <v>325</v>
      </c>
      <c r="B200" s="1"/>
      <c r="C200" s="1"/>
    </row>
    <row r="201" spans="1:8" x14ac:dyDescent="0.25">
      <c r="A201" s="1" t="s">
        <v>324</v>
      </c>
      <c r="B201" s="1"/>
      <c r="C201" s="1"/>
    </row>
    <row r="202" spans="1:8" x14ac:dyDescent="0.25">
      <c r="A202" s="1" t="s">
        <v>326</v>
      </c>
      <c r="B202" s="1"/>
      <c r="C202" s="1"/>
    </row>
    <row r="203" spans="1:8" x14ac:dyDescent="0.25">
      <c r="A203" s="17" t="s">
        <v>320</v>
      </c>
    </row>
    <row r="204" spans="1:8" x14ac:dyDescent="0.25">
      <c r="A204" s="17" t="s">
        <v>332</v>
      </c>
      <c r="D204" s="41">
        <f>Lookup!A$17</f>
        <v>17</v>
      </c>
      <c r="E204" s="41"/>
      <c r="F204" s="1" t="s">
        <v>329</v>
      </c>
    </row>
    <row r="205" spans="1:8" x14ac:dyDescent="0.25">
      <c r="A205" s="29" t="s">
        <v>327</v>
      </c>
      <c r="B205" s="29"/>
      <c r="C205" s="29"/>
      <c r="D205" s="44"/>
      <c r="E205" s="44"/>
      <c r="F205" s="30"/>
      <c r="G205" s="30"/>
      <c r="H205" s="30"/>
    </row>
    <row r="206" spans="1:8" x14ac:dyDescent="0.25">
      <c r="A206" s="17" t="s">
        <v>328</v>
      </c>
      <c r="D206" s="41">
        <f>Lookup!A$18</f>
        <v>18</v>
      </c>
      <c r="E206" s="41"/>
      <c r="F206" s="1" t="s">
        <v>333</v>
      </c>
    </row>
    <row r="207" spans="1:8" x14ac:dyDescent="0.25">
      <c r="A207" s="1" t="s">
        <v>321</v>
      </c>
      <c r="B207" s="1"/>
      <c r="C207" s="1"/>
    </row>
    <row r="208" spans="1:8" x14ac:dyDescent="0.25">
      <c r="A208" s="1" t="s">
        <v>322</v>
      </c>
      <c r="B208" s="1"/>
      <c r="C208" s="1"/>
    </row>
    <row r="209" spans="1:8" x14ac:dyDescent="0.25">
      <c r="A209" s="27" t="s">
        <v>399</v>
      </c>
      <c r="B209" s="27" t="str">
        <f>IF(Lookup!C18="&lt;&lt;Accordion&gt;&gt;",REF!$A$1,"")</f>
        <v/>
      </c>
      <c r="C209" s="27" t="s">
        <v>401</v>
      </c>
      <c r="D209" s="43" t="str">
        <f>IF(Lookup!C18="&lt;&lt;Accordion&gt;&gt;","#collapse",Lookup!C18)</f>
        <v>http://site-support.web.boeing.com/Parking/</v>
      </c>
      <c r="E209" s="43" t="str">
        <f>IF(Lookup!C18="&lt;&lt;Accordion&gt;&gt;",Lookup!A18,"")</f>
        <v/>
      </c>
      <c r="F209" s="27" t="str">
        <f>IF(D209="#collapse",REF!$A$3,REF!$A$4)</f>
        <v>"&gt;</v>
      </c>
      <c r="G209" s="32" t="str">
        <f>Lookup!B$18</f>
        <v>Enterprise Parking</v>
      </c>
      <c r="H209" s="27" t="s">
        <v>7</v>
      </c>
    </row>
    <row r="210" spans="1:8" x14ac:dyDescent="0.25">
      <c r="A210" s="1" t="s">
        <v>324</v>
      </c>
      <c r="B210" s="1"/>
      <c r="C210" s="1"/>
    </row>
    <row r="211" spans="1:8" x14ac:dyDescent="0.25">
      <c r="A211" s="1" t="s">
        <v>330</v>
      </c>
      <c r="B211" s="1"/>
      <c r="C211" s="1"/>
      <c r="D211" s="41">
        <f>Lookup!A$18</f>
        <v>18</v>
      </c>
      <c r="E211" s="41"/>
      <c r="G211" s="1" t="s">
        <v>331</v>
      </c>
    </row>
    <row r="212" spans="1:8" x14ac:dyDescent="0.25">
      <c r="A212" s="1" t="s">
        <v>325</v>
      </c>
      <c r="B212" s="1"/>
      <c r="C212" s="1"/>
    </row>
    <row r="213" spans="1:8" x14ac:dyDescent="0.25">
      <c r="A213" s="1" t="s">
        <v>324</v>
      </c>
      <c r="B213" s="1"/>
      <c r="C213" s="1"/>
    </row>
    <row r="214" spans="1:8" x14ac:dyDescent="0.25">
      <c r="A214" s="1" t="s">
        <v>326</v>
      </c>
      <c r="B214" s="1"/>
      <c r="C214" s="1"/>
    </row>
    <row r="215" spans="1:8" x14ac:dyDescent="0.25">
      <c r="A215" s="17" t="s">
        <v>320</v>
      </c>
    </row>
    <row r="216" spans="1:8" x14ac:dyDescent="0.25">
      <c r="A216" s="17" t="s">
        <v>332</v>
      </c>
      <c r="D216" s="41">
        <f>Lookup!A$18</f>
        <v>18</v>
      </c>
      <c r="E216" s="41"/>
      <c r="F216" s="1" t="s">
        <v>329</v>
      </c>
    </row>
    <row r="217" spans="1:8" x14ac:dyDescent="0.25">
      <c r="A217" s="29" t="s">
        <v>327</v>
      </c>
      <c r="B217" s="29"/>
      <c r="C217" s="29"/>
      <c r="D217" s="44"/>
      <c r="E217" s="44"/>
      <c r="F217" s="30"/>
      <c r="G217" s="30"/>
      <c r="H217" s="30"/>
    </row>
    <row r="218" spans="1:8" x14ac:dyDescent="0.25">
      <c r="A218" s="17" t="s">
        <v>328</v>
      </c>
      <c r="D218" s="41">
        <f>Lookup!A$19</f>
        <v>19</v>
      </c>
      <c r="E218" s="41"/>
      <c r="F218" s="1" t="s">
        <v>333</v>
      </c>
    </row>
    <row r="219" spans="1:8" x14ac:dyDescent="0.25">
      <c r="A219" s="1" t="s">
        <v>321</v>
      </c>
      <c r="B219" s="1"/>
      <c r="C219" s="1"/>
    </row>
    <row r="220" spans="1:8" x14ac:dyDescent="0.25">
      <c r="A220" s="1" t="s">
        <v>322</v>
      </c>
      <c r="B220" s="1"/>
      <c r="C220" s="1"/>
    </row>
    <row r="221" spans="1:8" x14ac:dyDescent="0.25">
      <c r="A221" s="27" t="s">
        <v>399</v>
      </c>
      <c r="B221" s="27" t="str">
        <f>IF(Lookup!C19="&lt;&lt;Accordion&gt;&gt;",REF!$A$1,"")</f>
        <v/>
      </c>
      <c r="C221" s="27" t="s">
        <v>401</v>
      </c>
      <c r="D221" s="43" t="str">
        <f>IF(Lookup!C19="&lt;&lt;Accordion&gt;&gt;","#collapse",Lookup!C19)</f>
        <v>http://stamps.web.boeing.com/</v>
      </c>
      <c r="E221" s="43" t="str">
        <f>IF(Lookup!C19="&lt;&lt;Accordion&gt;&gt;",Lookup!A19,"")</f>
        <v/>
      </c>
      <c r="F221" s="27" t="str">
        <f>IF(D221="#collapse",REF!$A$3,REF!$A$4)</f>
        <v>"&gt;</v>
      </c>
      <c r="G221" s="32" t="str">
        <f>Lookup!B$19</f>
        <v>eSMS (Enterprise Stamps Management System)</v>
      </c>
      <c r="H221" s="27" t="s">
        <v>7</v>
      </c>
    </row>
    <row r="222" spans="1:8" x14ac:dyDescent="0.25">
      <c r="A222" s="1" t="s">
        <v>324</v>
      </c>
      <c r="B222" s="1"/>
      <c r="C222" s="1"/>
    </row>
    <row r="223" spans="1:8" x14ac:dyDescent="0.25">
      <c r="A223" s="1" t="s">
        <v>330</v>
      </c>
      <c r="B223" s="1"/>
      <c r="C223" s="1"/>
      <c r="D223" s="41">
        <f>Lookup!A$19</f>
        <v>19</v>
      </c>
      <c r="E223" s="41"/>
      <c r="G223" s="1" t="s">
        <v>331</v>
      </c>
    </row>
    <row r="224" spans="1:8" x14ac:dyDescent="0.25">
      <c r="A224" s="1" t="s">
        <v>325</v>
      </c>
      <c r="B224" s="1"/>
      <c r="C224" s="1"/>
    </row>
    <row r="225" spans="1:8" x14ac:dyDescent="0.25">
      <c r="A225" s="1" t="s">
        <v>324</v>
      </c>
      <c r="B225" s="1"/>
      <c r="C225" s="1"/>
    </row>
    <row r="226" spans="1:8" x14ac:dyDescent="0.25">
      <c r="A226" s="1" t="s">
        <v>326</v>
      </c>
      <c r="B226" s="1"/>
      <c r="C226" s="1"/>
    </row>
    <row r="227" spans="1:8" x14ac:dyDescent="0.25">
      <c r="A227" s="17" t="s">
        <v>320</v>
      </c>
    </row>
    <row r="228" spans="1:8" x14ac:dyDescent="0.25">
      <c r="A228" s="17" t="s">
        <v>332</v>
      </c>
      <c r="D228" s="41">
        <f>Lookup!A$19</f>
        <v>19</v>
      </c>
      <c r="E228" s="41"/>
      <c r="F228" s="1" t="s">
        <v>329</v>
      </c>
    </row>
    <row r="229" spans="1:8" x14ac:dyDescent="0.25">
      <c r="A229" s="29" t="s">
        <v>327</v>
      </c>
      <c r="B229" s="29"/>
      <c r="C229" s="29"/>
      <c r="D229" s="44"/>
      <c r="E229" s="44"/>
      <c r="F229" s="30"/>
      <c r="G229" s="30"/>
      <c r="H229" s="30"/>
    </row>
    <row r="230" spans="1:8" x14ac:dyDescent="0.25">
      <c r="A230" s="17" t="s">
        <v>328</v>
      </c>
      <c r="D230" s="41">
        <f>Lookup!A$20</f>
        <v>20</v>
      </c>
      <c r="E230" s="41"/>
      <c r="F230" s="1" t="s">
        <v>333</v>
      </c>
    </row>
    <row r="231" spans="1:8" x14ac:dyDescent="0.25">
      <c r="A231" s="1" t="s">
        <v>321</v>
      </c>
      <c r="B231" s="1"/>
      <c r="C231" s="1"/>
    </row>
    <row r="232" spans="1:8" x14ac:dyDescent="0.25">
      <c r="A232" s="1" t="s">
        <v>322</v>
      </c>
      <c r="B232" s="1"/>
      <c r="C232" s="1"/>
    </row>
    <row r="233" spans="1:8" x14ac:dyDescent="0.25">
      <c r="A233" s="27" t="s">
        <v>399</v>
      </c>
      <c r="B233" s="27" t="str">
        <f>IF(Lookup!C20="&lt;&lt;Accordion&gt;&gt;",REF!$A$1,"")</f>
        <v>data-toggle="collapse" data-parent="#accordion"</v>
      </c>
      <c r="C233" s="27" t="s">
        <v>401</v>
      </c>
      <c r="D233" s="43" t="str">
        <f>IF(Lookup!C20="&lt;&lt;Accordion&gt;&gt;","#collapse",Lookup!C20)</f>
        <v>#collapse</v>
      </c>
      <c r="E233" s="43">
        <f>IF(Lookup!C20="&lt;&lt;Accordion&gt;&gt;",Lookup!A20,"")</f>
        <v>20</v>
      </c>
      <c r="F233" s="27" t="str">
        <f>IF(D233="#collapse",REF!$A$3,REF!$A$4)</f>
        <v xml:space="preserve">"&gt;&lt;i class="zmdi zmdi-caret-down-circle"&gt;&lt;/i&gt;  </v>
      </c>
      <c r="G233" s="32" t="str">
        <f>Lookup!B$20</f>
        <v xml:space="preserve">Ethics and Business Conduct </v>
      </c>
      <c r="H233" s="27" t="s">
        <v>7</v>
      </c>
    </row>
    <row r="234" spans="1:8" x14ac:dyDescent="0.25">
      <c r="A234" s="1" t="s">
        <v>324</v>
      </c>
      <c r="B234" s="1"/>
      <c r="C234" s="1"/>
    </row>
    <row r="235" spans="1:8" x14ac:dyDescent="0.25">
      <c r="A235" s="1" t="s">
        <v>330</v>
      </c>
      <c r="B235" s="1"/>
      <c r="C235" s="1"/>
      <c r="D235" s="41">
        <f>Lookup!A$20</f>
        <v>20</v>
      </c>
      <c r="E235" s="41"/>
      <c r="G235" s="1" t="s">
        <v>331</v>
      </c>
    </row>
    <row r="236" spans="1:8" x14ac:dyDescent="0.25">
      <c r="A236" s="1" t="s">
        <v>325</v>
      </c>
      <c r="B236" s="1"/>
      <c r="C236" s="1"/>
    </row>
    <row r="237" spans="1:8" x14ac:dyDescent="0.25">
      <c r="A237" s="1" t="s">
        <v>324</v>
      </c>
      <c r="B237" s="1"/>
      <c r="C237" s="1"/>
    </row>
    <row r="238" spans="1:8" x14ac:dyDescent="0.25">
      <c r="A238" s="1" t="s">
        <v>326</v>
      </c>
      <c r="B238" s="1"/>
      <c r="C238" s="1"/>
    </row>
    <row r="239" spans="1:8" x14ac:dyDescent="0.25">
      <c r="A239" s="17" t="s">
        <v>320</v>
      </c>
    </row>
    <row r="240" spans="1:8" x14ac:dyDescent="0.25">
      <c r="A240" s="17" t="s">
        <v>332</v>
      </c>
      <c r="D240" s="41">
        <f>Lookup!A$20</f>
        <v>20</v>
      </c>
      <c r="E240" s="41"/>
      <c r="F240" s="1" t="s">
        <v>329</v>
      </c>
    </row>
    <row r="241" spans="1:8" x14ac:dyDescent="0.25">
      <c r="A241" s="29" t="s">
        <v>327</v>
      </c>
      <c r="B241" s="29"/>
      <c r="C241" s="29"/>
      <c r="D241" s="44"/>
      <c r="E241" s="44"/>
      <c r="F241" s="30"/>
      <c r="G241" s="30"/>
      <c r="H241" s="30"/>
    </row>
    <row r="242" spans="1:8" x14ac:dyDescent="0.25">
      <c r="A242" s="17" t="s">
        <v>328</v>
      </c>
      <c r="D242" s="41">
        <f>Lookup!A$21</f>
        <v>21</v>
      </c>
      <c r="E242" s="41"/>
      <c r="F242" s="1" t="s">
        <v>333</v>
      </c>
    </row>
    <row r="243" spans="1:8" x14ac:dyDescent="0.25">
      <c r="A243" s="1" t="s">
        <v>321</v>
      </c>
      <c r="B243" s="1"/>
      <c r="C243" s="1"/>
    </row>
    <row r="244" spans="1:8" x14ac:dyDescent="0.25">
      <c r="A244" s="1" t="s">
        <v>322</v>
      </c>
      <c r="B244" s="1"/>
      <c r="C244" s="1"/>
    </row>
    <row r="245" spans="1:8" x14ac:dyDescent="0.25">
      <c r="A245" s="27" t="s">
        <v>399</v>
      </c>
      <c r="B245" s="27" t="str">
        <f>IF(Lookup!C21="&lt;&lt;Accordion&gt;&gt;",REF!$A$1,"")</f>
        <v/>
      </c>
      <c r="C245" s="27" t="s">
        <v>401</v>
      </c>
      <c r="D245" s="43" t="str">
        <f>IF(Lookup!C21="&lt;&lt;Accordion&gt;&gt;","#collapse",Lookup!C21)</f>
        <v>http://ethics.whq.boeing.com/report/index.html</v>
      </c>
      <c r="E245" s="43" t="str">
        <f>IF(Lookup!C21="&lt;&lt;Accordion&gt;&gt;",Lookup!A21,"")</f>
        <v/>
      </c>
      <c r="F245" s="27" t="str">
        <f>IF(D245="#collapse",REF!$A$3,REF!$A$4)</f>
        <v>"&gt;</v>
      </c>
      <c r="G245" s="32" t="str">
        <f>Lookup!B$21</f>
        <v>Ethics Reports</v>
      </c>
      <c r="H245" s="27" t="s">
        <v>7</v>
      </c>
    </row>
    <row r="246" spans="1:8" x14ac:dyDescent="0.25">
      <c r="A246" s="1" t="s">
        <v>324</v>
      </c>
      <c r="B246" s="1"/>
      <c r="C246" s="1"/>
    </row>
    <row r="247" spans="1:8" x14ac:dyDescent="0.25">
      <c r="A247" s="1" t="s">
        <v>330</v>
      </c>
      <c r="B247" s="1"/>
      <c r="C247" s="1"/>
      <c r="D247" s="41">
        <f>Lookup!A$21</f>
        <v>21</v>
      </c>
      <c r="E247" s="41"/>
      <c r="G247" s="1" t="s">
        <v>331</v>
      </c>
    </row>
    <row r="248" spans="1:8" x14ac:dyDescent="0.25">
      <c r="A248" s="1" t="s">
        <v>325</v>
      </c>
      <c r="B248" s="1"/>
      <c r="C248" s="1"/>
    </row>
    <row r="249" spans="1:8" x14ac:dyDescent="0.25">
      <c r="A249" s="1" t="s">
        <v>324</v>
      </c>
      <c r="B249" s="1"/>
      <c r="C249" s="1"/>
    </row>
    <row r="250" spans="1:8" x14ac:dyDescent="0.25">
      <c r="A250" s="1" t="s">
        <v>326</v>
      </c>
      <c r="B250" s="1"/>
      <c r="C250" s="1"/>
    </row>
    <row r="251" spans="1:8" x14ac:dyDescent="0.25">
      <c r="A251" s="17" t="s">
        <v>320</v>
      </c>
    </row>
    <row r="252" spans="1:8" x14ac:dyDescent="0.25">
      <c r="A252" s="17" t="s">
        <v>332</v>
      </c>
      <c r="D252" s="41">
        <f>Lookup!A$21</f>
        <v>21</v>
      </c>
      <c r="E252" s="41"/>
      <c r="F252" s="1" t="s">
        <v>329</v>
      </c>
    </row>
    <row r="253" spans="1:8" x14ac:dyDescent="0.25">
      <c r="A253" s="29" t="s">
        <v>327</v>
      </c>
      <c r="B253" s="29"/>
      <c r="C253" s="29"/>
      <c r="D253" s="44"/>
      <c r="E253" s="44"/>
      <c r="F253" s="30"/>
      <c r="G253" s="30"/>
      <c r="H253" s="30"/>
    </row>
    <row r="254" spans="1:8" x14ac:dyDescent="0.25">
      <c r="A254" s="17" t="s">
        <v>328</v>
      </c>
      <c r="D254" s="41">
        <f>Lookup!A$22</f>
        <v>22</v>
      </c>
      <c r="E254" s="41"/>
      <c r="F254" s="1" t="s">
        <v>333</v>
      </c>
    </row>
    <row r="255" spans="1:8" x14ac:dyDescent="0.25">
      <c r="A255" s="1" t="s">
        <v>321</v>
      </c>
      <c r="B255" s="1"/>
      <c r="C255" s="1"/>
    </row>
    <row r="256" spans="1:8" x14ac:dyDescent="0.25">
      <c r="A256" s="1" t="s">
        <v>322</v>
      </c>
      <c r="B256" s="1"/>
      <c r="C256" s="1"/>
    </row>
    <row r="257" spans="1:8" x14ac:dyDescent="0.25">
      <c r="A257" s="27" t="s">
        <v>399</v>
      </c>
      <c r="B257" s="27" t="str">
        <f>IF(Lookup!C22="&lt;&lt;Accordion&gt;&gt;",REF!$A$1,"")</f>
        <v>data-toggle="collapse" data-parent="#accordion"</v>
      </c>
      <c r="C257" s="27" t="s">
        <v>401</v>
      </c>
      <c r="D257" s="43" t="str">
        <f>IF(Lookup!C22="&lt;&lt;Accordion&gt;&gt;","#collapse",Lookup!C22)</f>
        <v>#collapse</v>
      </c>
      <c r="E257" s="43">
        <f>IF(Lookup!C22="&lt;&lt;Accordion&gt;&gt;",Lookup!A22,"")</f>
        <v>22</v>
      </c>
      <c r="F257" s="27" t="str">
        <f>IF(D257="#collapse",REF!$A$3,REF!$A$4)</f>
        <v xml:space="preserve">"&gt;&lt;i class="zmdi zmdi-caret-down-circle"&gt;&lt;/i&gt;  </v>
      </c>
      <c r="G257" s="32" t="str">
        <f>Lookup!B$22</f>
        <v>ETS (Employee Timekeeping System)</v>
      </c>
      <c r="H257" s="27" t="s">
        <v>7</v>
      </c>
    </row>
    <row r="258" spans="1:8" x14ac:dyDescent="0.25">
      <c r="A258" s="1" t="s">
        <v>324</v>
      </c>
      <c r="B258" s="1"/>
      <c r="C258" s="1"/>
    </row>
    <row r="259" spans="1:8" x14ac:dyDescent="0.25">
      <c r="A259" s="1" t="s">
        <v>330</v>
      </c>
      <c r="B259" s="1"/>
      <c r="C259" s="1"/>
      <c r="D259" s="41">
        <f>Lookup!A$22</f>
        <v>22</v>
      </c>
      <c r="E259" s="41"/>
      <c r="G259" s="1" t="s">
        <v>331</v>
      </c>
    </row>
    <row r="260" spans="1:8" x14ac:dyDescent="0.25">
      <c r="A260" s="1" t="s">
        <v>325</v>
      </c>
      <c r="B260" s="1"/>
      <c r="C260" s="1"/>
    </row>
    <row r="261" spans="1:8" x14ac:dyDescent="0.25">
      <c r="A261" s="1" t="s">
        <v>324</v>
      </c>
      <c r="B261" s="1"/>
      <c r="C261" s="1"/>
    </row>
    <row r="262" spans="1:8" x14ac:dyDescent="0.25">
      <c r="A262" s="1" t="s">
        <v>326</v>
      </c>
      <c r="B262" s="1"/>
      <c r="C262" s="1"/>
    </row>
    <row r="263" spans="1:8" x14ac:dyDescent="0.25">
      <c r="A263" s="17" t="s">
        <v>320</v>
      </c>
    </row>
    <row r="264" spans="1:8" x14ac:dyDescent="0.25">
      <c r="A264" s="17" t="s">
        <v>332</v>
      </c>
      <c r="D264" s="41">
        <f>Lookup!A$22</f>
        <v>22</v>
      </c>
      <c r="E264" s="41"/>
      <c r="F264" s="1" t="s">
        <v>329</v>
      </c>
    </row>
    <row r="265" spans="1:8" x14ac:dyDescent="0.25">
      <c r="A265" s="29" t="s">
        <v>327</v>
      </c>
      <c r="B265" s="29"/>
      <c r="C265" s="29"/>
      <c r="D265" s="44"/>
      <c r="E265" s="44"/>
      <c r="F265" s="30"/>
      <c r="G265" s="30"/>
      <c r="H265" s="30"/>
    </row>
    <row r="266" spans="1:8" x14ac:dyDescent="0.25">
      <c r="A266" s="17" t="s">
        <v>328</v>
      </c>
      <c r="D266" s="41">
        <f>Lookup!A$23</f>
        <v>23</v>
      </c>
      <c r="E266" s="41"/>
      <c r="F266" s="1" t="s">
        <v>333</v>
      </c>
    </row>
    <row r="267" spans="1:8" x14ac:dyDescent="0.25">
      <c r="A267" s="1" t="s">
        <v>321</v>
      </c>
      <c r="B267" s="1"/>
      <c r="C267" s="1"/>
    </row>
    <row r="268" spans="1:8" x14ac:dyDescent="0.25">
      <c r="A268" s="1" t="s">
        <v>322</v>
      </c>
      <c r="B268" s="1"/>
      <c r="C268" s="1"/>
    </row>
    <row r="269" spans="1:8" x14ac:dyDescent="0.25">
      <c r="A269" s="27" t="s">
        <v>399</v>
      </c>
      <c r="B269" s="27" t="str">
        <f>IF(Lookup!C23="&lt;&lt;Accordion&gt;&gt;",REF!$A$1,"")</f>
        <v>data-toggle="collapse" data-parent="#accordion"</v>
      </c>
      <c r="C269" s="27" t="s">
        <v>401</v>
      </c>
      <c r="D269" s="43" t="str">
        <f>IF(Lookup!C23="&lt;&lt;Accordion&gt;&gt;","#collapse",Lookup!C23)</f>
        <v>#collapse</v>
      </c>
      <c r="E269" s="43">
        <f>IF(Lookup!C23="&lt;&lt;Accordion&gt;&gt;",Lookup!A23,"")</f>
        <v>23</v>
      </c>
      <c r="F269" s="27" t="str">
        <f>IF(D269="#collapse",REF!$A$3,REF!$A$4)</f>
        <v xml:space="preserve">"&gt;&lt;i class="zmdi zmdi-caret-down-circle"&gt;&lt;/i&gt;  </v>
      </c>
      <c r="G269" s="32" t="str">
        <f>Lookup!B$23</f>
        <v>ETS (Employee Timekeeping System)</v>
      </c>
      <c r="H269" s="27" t="s">
        <v>7</v>
      </c>
    </row>
    <row r="270" spans="1:8" x14ac:dyDescent="0.25">
      <c r="A270" s="1" t="s">
        <v>324</v>
      </c>
      <c r="B270" s="1"/>
      <c r="C270" s="1"/>
    </row>
    <row r="271" spans="1:8" x14ac:dyDescent="0.25">
      <c r="A271" s="1" t="s">
        <v>330</v>
      </c>
      <c r="B271" s="1"/>
      <c r="C271" s="1"/>
      <c r="D271" s="41">
        <f>Lookup!A$23</f>
        <v>23</v>
      </c>
      <c r="E271" s="41"/>
      <c r="G271" s="1" t="s">
        <v>331</v>
      </c>
    </row>
    <row r="272" spans="1:8" x14ac:dyDescent="0.25">
      <c r="A272" s="1" t="s">
        <v>325</v>
      </c>
      <c r="B272" s="1"/>
      <c r="C272" s="1"/>
    </row>
    <row r="273" spans="1:8" x14ac:dyDescent="0.25">
      <c r="A273" s="1" t="s">
        <v>324</v>
      </c>
      <c r="B273" s="1"/>
      <c r="C273" s="1"/>
    </row>
    <row r="274" spans="1:8" x14ac:dyDescent="0.25">
      <c r="A274" s="1" t="s">
        <v>326</v>
      </c>
      <c r="B274" s="1"/>
      <c r="C274" s="1"/>
    </row>
    <row r="275" spans="1:8" x14ac:dyDescent="0.25">
      <c r="A275" s="17" t="s">
        <v>320</v>
      </c>
    </row>
    <row r="276" spans="1:8" x14ac:dyDescent="0.25">
      <c r="A276" s="17" t="s">
        <v>332</v>
      </c>
      <c r="D276" s="41">
        <f>Lookup!A$23</f>
        <v>23</v>
      </c>
      <c r="E276" s="41"/>
      <c r="F276" s="1" t="s">
        <v>329</v>
      </c>
    </row>
    <row r="277" spans="1:8" x14ac:dyDescent="0.25">
      <c r="A277" s="29" t="s">
        <v>327</v>
      </c>
      <c r="B277" s="29"/>
      <c r="C277" s="29"/>
      <c r="D277" s="44"/>
      <c r="E277" s="44"/>
      <c r="F277" s="30"/>
      <c r="G277" s="30"/>
      <c r="H277" s="30"/>
    </row>
    <row r="278" spans="1:8" x14ac:dyDescent="0.25">
      <c r="A278" s="17" t="s">
        <v>328</v>
      </c>
      <c r="D278" s="41">
        <f>Lookup!A$24</f>
        <v>24</v>
      </c>
      <c r="E278" s="41"/>
      <c r="F278" s="1" t="s">
        <v>333</v>
      </c>
    </row>
    <row r="279" spans="1:8" x14ac:dyDescent="0.25">
      <c r="A279" s="1" t="s">
        <v>321</v>
      </c>
      <c r="B279" s="1"/>
      <c r="C279" s="1"/>
    </row>
    <row r="280" spans="1:8" x14ac:dyDescent="0.25">
      <c r="A280" s="1" t="s">
        <v>322</v>
      </c>
      <c r="B280" s="1"/>
      <c r="C280" s="1"/>
    </row>
    <row r="281" spans="1:8" x14ac:dyDescent="0.25">
      <c r="A281" s="27" t="s">
        <v>399</v>
      </c>
      <c r="B281" s="27" t="str">
        <f>IF(Lookup!C24="&lt;&lt;Accordion&gt;&gt;",REF!$A$1,"")</f>
        <v/>
      </c>
      <c r="C281" s="27" t="s">
        <v>401</v>
      </c>
      <c r="D281" s="43" t="str">
        <f>IF(Lookup!C24="&lt;&lt;Accordion&gt;&gt;","#collapse",Lookup!C24)</f>
        <v>https://evisuals.web.boeing.com/</v>
      </c>
      <c r="E281" s="43" t="str">
        <f>IF(Lookup!C24="&lt;&lt;Accordion&gt;&gt;",Lookup!A24,"")</f>
        <v/>
      </c>
      <c r="F281" s="27" t="str">
        <f>IF(D281="#collapse",REF!$A$3,REF!$A$4)</f>
        <v>"&gt;</v>
      </c>
      <c r="G281" s="32" t="str">
        <f>Lookup!B$24</f>
        <v>eVisuals - BDS Production Track Plan</v>
      </c>
      <c r="H281" s="27" t="s">
        <v>7</v>
      </c>
    </row>
    <row r="282" spans="1:8" x14ac:dyDescent="0.25">
      <c r="A282" s="1" t="s">
        <v>324</v>
      </c>
      <c r="B282" s="1"/>
      <c r="C282" s="1"/>
    </row>
    <row r="283" spans="1:8" x14ac:dyDescent="0.25">
      <c r="A283" s="1" t="s">
        <v>330</v>
      </c>
      <c r="B283" s="1"/>
      <c r="C283" s="1"/>
      <c r="D283" s="41">
        <f>Lookup!A$24</f>
        <v>24</v>
      </c>
      <c r="E283" s="41"/>
      <c r="G283" s="1" t="s">
        <v>331</v>
      </c>
    </row>
    <row r="284" spans="1:8" x14ac:dyDescent="0.25">
      <c r="A284" s="1" t="s">
        <v>325</v>
      </c>
      <c r="B284" s="1"/>
      <c r="C284" s="1"/>
    </row>
    <row r="285" spans="1:8" x14ac:dyDescent="0.25">
      <c r="A285" s="1" t="s">
        <v>324</v>
      </c>
      <c r="B285" s="1"/>
      <c r="C285" s="1"/>
    </row>
    <row r="286" spans="1:8" x14ac:dyDescent="0.25">
      <c r="A286" s="1" t="s">
        <v>326</v>
      </c>
      <c r="B286" s="1"/>
      <c r="C286" s="1"/>
    </row>
    <row r="287" spans="1:8" x14ac:dyDescent="0.25">
      <c r="A287" s="17" t="s">
        <v>320</v>
      </c>
    </row>
    <row r="288" spans="1:8" x14ac:dyDescent="0.25">
      <c r="A288" s="17" t="s">
        <v>332</v>
      </c>
      <c r="D288" s="41">
        <f>Lookup!A$24</f>
        <v>24</v>
      </c>
      <c r="E288" s="41"/>
      <c r="F288" s="1" t="s">
        <v>329</v>
      </c>
    </row>
    <row r="289" spans="1:8" x14ac:dyDescent="0.25">
      <c r="A289" s="29" t="s">
        <v>327</v>
      </c>
      <c r="B289" s="29"/>
      <c r="C289" s="29"/>
      <c r="D289" s="44"/>
      <c r="E289" s="44"/>
      <c r="F289" s="30"/>
      <c r="G289" s="30"/>
      <c r="H289" s="30"/>
    </row>
    <row r="290" spans="1:8" x14ac:dyDescent="0.25">
      <c r="A290" s="17" t="s">
        <v>328</v>
      </c>
      <c r="D290" s="41">
        <f>Lookup!A$25</f>
        <v>25</v>
      </c>
      <c r="E290" s="41"/>
      <c r="F290" s="1" t="s">
        <v>333</v>
      </c>
    </row>
    <row r="291" spans="1:8" x14ac:dyDescent="0.25">
      <c r="A291" s="1" t="s">
        <v>321</v>
      </c>
      <c r="B291" s="1"/>
      <c r="C291" s="1"/>
    </row>
    <row r="292" spans="1:8" x14ac:dyDescent="0.25">
      <c r="A292" s="1" t="s">
        <v>322</v>
      </c>
      <c r="B292" s="1"/>
      <c r="C292" s="1"/>
    </row>
    <row r="293" spans="1:8" x14ac:dyDescent="0.25">
      <c r="A293" s="27" t="s">
        <v>399</v>
      </c>
      <c r="B293" s="27" t="str">
        <f>IF(Lookup!C25="&lt;&lt;Accordion&gt;&gt;",REF!$A$1,"")</f>
        <v/>
      </c>
      <c r="C293" s="27" t="s">
        <v>401</v>
      </c>
      <c r="D293" s="43" t="str">
        <f>IF(Lookup!C25="&lt;&lt;Accordion&gt;&gt;","#collapse",Lookup!C25)</f>
        <v>http://ehs.web.boeing.com/index.aspx?com=50&amp;id=1</v>
      </c>
      <c r="E293" s="43" t="str">
        <f>IF(Lookup!C25="&lt;&lt;Accordion&gt;&gt;",Lookup!A25,"")</f>
        <v/>
      </c>
      <c r="F293" s="27" t="str">
        <f>IF(D293="#collapse",REF!$A$3,REF!$A$4)</f>
        <v>"&gt;</v>
      </c>
      <c r="G293" s="32" t="str">
        <f>Lookup!B$25</f>
        <v>Fall Protection</v>
      </c>
      <c r="H293" s="27" t="s">
        <v>7</v>
      </c>
    </row>
    <row r="294" spans="1:8" x14ac:dyDescent="0.25">
      <c r="A294" s="1" t="s">
        <v>324</v>
      </c>
      <c r="B294" s="1"/>
      <c r="C294" s="1"/>
    </row>
    <row r="295" spans="1:8" x14ac:dyDescent="0.25">
      <c r="A295" s="1" t="s">
        <v>330</v>
      </c>
      <c r="B295" s="1"/>
      <c r="C295" s="1"/>
      <c r="D295" s="41">
        <f>Lookup!A$25</f>
        <v>25</v>
      </c>
      <c r="E295" s="41"/>
      <c r="G295" s="1" t="s">
        <v>331</v>
      </c>
    </row>
    <row r="296" spans="1:8" x14ac:dyDescent="0.25">
      <c r="A296" s="1" t="s">
        <v>325</v>
      </c>
      <c r="B296" s="1"/>
      <c r="C296" s="1"/>
    </row>
    <row r="297" spans="1:8" x14ac:dyDescent="0.25">
      <c r="A297" s="1" t="s">
        <v>324</v>
      </c>
      <c r="B297" s="1"/>
      <c r="C297" s="1"/>
    </row>
    <row r="298" spans="1:8" x14ac:dyDescent="0.25">
      <c r="A298" s="1" t="s">
        <v>326</v>
      </c>
      <c r="B298" s="1"/>
      <c r="C298" s="1"/>
    </row>
    <row r="299" spans="1:8" x14ac:dyDescent="0.25">
      <c r="A299" s="17" t="s">
        <v>320</v>
      </c>
    </row>
    <row r="300" spans="1:8" x14ac:dyDescent="0.25">
      <c r="A300" s="17" t="s">
        <v>332</v>
      </c>
      <c r="D300" s="41">
        <f>Lookup!A$25</f>
        <v>25</v>
      </c>
      <c r="E300" s="41"/>
      <c r="F300" s="1" t="s">
        <v>329</v>
      </c>
    </row>
    <row r="301" spans="1:8" x14ac:dyDescent="0.25">
      <c r="A301" s="29" t="s">
        <v>327</v>
      </c>
      <c r="B301" s="29"/>
      <c r="C301" s="29"/>
      <c r="D301" s="44"/>
      <c r="E301" s="44"/>
      <c r="F301" s="30"/>
      <c r="G301" s="30"/>
      <c r="H301" s="30"/>
    </row>
    <row r="302" spans="1:8" x14ac:dyDescent="0.25">
      <c r="A302" s="17" t="s">
        <v>328</v>
      </c>
      <c r="D302" s="41">
        <f>Lookup!A$26</f>
        <v>26</v>
      </c>
      <c r="E302" s="41"/>
      <c r="F302" s="1" t="s">
        <v>333</v>
      </c>
    </row>
    <row r="303" spans="1:8" x14ac:dyDescent="0.25">
      <c r="A303" s="1" t="s">
        <v>321</v>
      </c>
      <c r="B303" s="1"/>
      <c r="C303" s="1"/>
    </row>
    <row r="304" spans="1:8" x14ac:dyDescent="0.25">
      <c r="A304" s="1" t="s">
        <v>322</v>
      </c>
      <c r="B304" s="1"/>
      <c r="C304" s="1"/>
    </row>
    <row r="305" spans="1:8" x14ac:dyDescent="0.25">
      <c r="A305" s="27" t="s">
        <v>399</v>
      </c>
      <c r="B305" s="27" t="str">
        <f>IF(Lookup!C26="&lt;&lt;Accordion&gt;&gt;",REF!$A$1,"")</f>
        <v/>
      </c>
      <c r="C305" s="27" t="s">
        <v>401</v>
      </c>
      <c r="D305" s="43" t="str">
        <f>IF(Lookup!C26="&lt;&lt;Accordion&gt;&gt;","#collapse",Lookup!C26)</f>
        <v>http://ltd.web.boeing.com/ltd_careerdev/strengthenskills/budget/Budget_index.html#</v>
      </c>
      <c r="E305" s="43" t="str">
        <f>IF(Lookup!C26="&lt;&lt;Accordion&gt;&gt;",Lookup!A26,"")</f>
        <v/>
      </c>
      <c r="F305" s="27" t="str">
        <f>IF(D305="#collapse",REF!$A$3,REF!$A$4)</f>
        <v>"&gt;</v>
      </c>
      <c r="G305" s="32" t="str">
        <f>Lookup!B$26</f>
        <v>Finance and Budget Terminology</v>
      </c>
      <c r="H305" s="27" t="s">
        <v>7</v>
      </c>
    </row>
    <row r="306" spans="1:8" x14ac:dyDescent="0.25">
      <c r="A306" s="1" t="s">
        <v>324</v>
      </c>
      <c r="B306" s="1"/>
      <c r="C306" s="1"/>
    </row>
    <row r="307" spans="1:8" x14ac:dyDescent="0.25">
      <c r="A307" s="1" t="s">
        <v>330</v>
      </c>
      <c r="B307" s="1"/>
      <c r="C307" s="1"/>
      <c r="D307" s="41">
        <f>Lookup!A$26</f>
        <v>26</v>
      </c>
      <c r="E307" s="41"/>
      <c r="G307" s="1" t="s">
        <v>331</v>
      </c>
    </row>
    <row r="308" spans="1:8" x14ac:dyDescent="0.25">
      <c r="A308" s="1" t="s">
        <v>325</v>
      </c>
      <c r="B308" s="1"/>
      <c r="C308" s="1"/>
    </row>
    <row r="309" spans="1:8" x14ac:dyDescent="0.25">
      <c r="A309" s="1" t="s">
        <v>324</v>
      </c>
      <c r="B309" s="1"/>
      <c r="C309" s="1"/>
    </row>
    <row r="310" spans="1:8" x14ac:dyDescent="0.25">
      <c r="A310" s="1" t="s">
        <v>326</v>
      </c>
      <c r="B310" s="1"/>
      <c r="C310" s="1"/>
    </row>
    <row r="311" spans="1:8" x14ac:dyDescent="0.25">
      <c r="A311" s="17" t="s">
        <v>320</v>
      </c>
    </row>
    <row r="312" spans="1:8" x14ac:dyDescent="0.25">
      <c r="A312" s="17" t="s">
        <v>332</v>
      </c>
      <c r="D312" s="41">
        <f>Lookup!A$26</f>
        <v>26</v>
      </c>
      <c r="E312" s="41"/>
      <c r="F312" s="1" t="s">
        <v>329</v>
      </c>
    </row>
    <row r="313" spans="1:8" x14ac:dyDescent="0.25">
      <c r="A313" s="29" t="s">
        <v>327</v>
      </c>
      <c r="B313" s="29"/>
      <c r="C313" s="29"/>
      <c r="D313" s="44"/>
      <c r="E313" s="44"/>
      <c r="F313" s="30"/>
      <c r="G313" s="30"/>
      <c r="H313" s="30"/>
    </row>
    <row r="314" spans="1:8" x14ac:dyDescent="0.25">
      <c r="A314" s="17" t="s">
        <v>328</v>
      </c>
      <c r="D314" s="41">
        <f>Lookup!A$27</f>
        <v>27</v>
      </c>
      <c r="E314" s="41"/>
      <c r="F314" s="1" t="s">
        <v>333</v>
      </c>
    </row>
    <row r="315" spans="1:8" x14ac:dyDescent="0.25">
      <c r="A315" s="1" t="s">
        <v>321</v>
      </c>
      <c r="B315" s="1"/>
      <c r="C315" s="1"/>
    </row>
    <row r="316" spans="1:8" x14ac:dyDescent="0.25">
      <c r="A316" s="1" t="s">
        <v>322</v>
      </c>
      <c r="B316" s="1"/>
      <c r="C316" s="1"/>
    </row>
    <row r="317" spans="1:8" x14ac:dyDescent="0.25">
      <c r="A317" s="27" t="s">
        <v>399</v>
      </c>
      <c r="B317" s="27" t="str">
        <f>IF(Lookup!C27="&lt;&lt;Accordion&gt;&gt;",REF!$A$1,"")</f>
        <v/>
      </c>
      <c r="C317" s="27" t="s">
        <v>401</v>
      </c>
      <c r="D317" s="43" t="str">
        <f>IF(Lookup!C27="&lt;&lt;Accordion&gt;&gt;","#collapse",Lookup!C27)</f>
        <v>http://ewh2002-nw.web.boeing.com/fireview/Fireview/WebPages/StdFiringOrders.aspx</v>
      </c>
      <c r="E317" s="43" t="str">
        <f>IF(Lookup!C27="&lt;&lt;Accordion&gt;&gt;",Lookup!A27,"")</f>
        <v/>
      </c>
      <c r="F317" s="27" t="str">
        <f>IF(D317="#collapse",REF!$A$3,REF!$A$4)</f>
        <v>"&gt;</v>
      </c>
      <c r="G317" s="32" t="str">
        <f>Lookup!B$27</f>
        <v>Firing Order</v>
      </c>
      <c r="H317" s="27" t="s">
        <v>7</v>
      </c>
    </row>
    <row r="318" spans="1:8" x14ac:dyDescent="0.25">
      <c r="A318" s="1" t="s">
        <v>324</v>
      </c>
      <c r="B318" s="1"/>
      <c r="C318" s="1"/>
    </row>
    <row r="319" spans="1:8" x14ac:dyDescent="0.25">
      <c r="A319" s="1" t="s">
        <v>330</v>
      </c>
      <c r="B319" s="1"/>
      <c r="C319" s="1"/>
      <c r="D319" s="41">
        <f>Lookup!A$27</f>
        <v>27</v>
      </c>
      <c r="E319" s="41"/>
      <c r="G319" s="1" t="s">
        <v>331</v>
      </c>
    </row>
    <row r="320" spans="1:8" x14ac:dyDescent="0.25">
      <c r="A320" s="1" t="s">
        <v>325</v>
      </c>
      <c r="B320" s="1"/>
      <c r="C320" s="1"/>
    </row>
    <row r="321" spans="1:8" x14ac:dyDescent="0.25">
      <c r="A321" s="1" t="s">
        <v>324</v>
      </c>
      <c r="B321" s="1"/>
      <c r="C321" s="1"/>
    </row>
    <row r="322" spans="1:8" x14ac:dyDescent="0.25">
      <c r="A322" s="1" t="s">
        <v>326</v>
      </c>
      <c r="B322" s="1"/>
      <c r="C322" s="1"/>
    </row>
    <row r="323" spans="1:8" x14ac:dyDescent="0.25">
      <c r="A323" s="17" t="s">
        <v>320</v>
      </c>
    </row>
    <row r="324" spans="1:8" x14ac:dyDescent="0.25">
      <c r="A324" s="17" t="s">
        <v>332</v>
      </c>
      <c r="D324" s="41">
        <f>Lookup!A$27</f>
        <v>27</v>
      </c>
      <c r="E324" s="41"/>
      <c r="F324" s="1" t="s">
        <v>329</v>
      </c>
    </row>
    <row r="325" spans="1:8" x14ac:dyDescent="0.25">
      <c r="A325" s="29" t="s">
        <v>327</v>
      </c>
      <c r="B325" s="29"/>
      <c r="C325" s="29"/>
      <c r="D325" s="44"/>
      <c r="E325" s="44"/>
      <c r="F325" s="30"/>
      <c r="G325" s="30"/>
      <c r="H325" s="30"/>
    </row>
    <row r="326" spans="1:8" x14ac:dyDescent="0.25">
      <c r="A326" s="17" t="s">
        <v>328</v>
      </c>
      <c r="D326" s="41">
        <f>Lookup!A$28</f>
        <v>28</v>
      </c>
      <c r="E326" s="41"/>
      <c r="F326" s="1" t="s">
        <v>333</v>
      </c>
    </row>
    <row r="327" spans="1:8" x14ac:dyDescent="0.25">
      <c r="A327" s="1" t="s">
        <v>321</v>
      </c>
      <c r="B327" s="1"/>
      <c r="C327" s="1"/>
    </row>
    <row r="328" spans="1:8" x14ac:dyDescent="0.25">
      <c r="A328" s="1" t="s">
        <v>322</v>
      </c>
      <c r="B328" s="1"/>
      <c r="C328" s="1"/>
    </row>
    <row r="329" spans="1:8" x14ac:dyDescent="0.25">
      <c r="A329" s="27" t="s">
        <v>399</v>
      </c>
      <c r="B329" s="27" t="str">
        <f>IF(Lookup!C28="&lt;&lt;Accordion&gt;&gt;",REF!$A$1,"")</f>
        <v/>
      </c>
      <c r="C329" s="27" t="s">
        <v>401</v>
      </c>
      <c r="D329" s="43" t="str">
        <f>IF(Lookup!C28="&lt;&lt;Accordion&gt;&gt;","#collapse",Lookup!C28)</f>
        <v>http://payweb.web.boeing.com/ets/HOME.htm</v>
      </c>
      <c r="E329" s="43" t="str">
        <f>IF(Lookup!C28="&lt;&lt;Accordion&gt;&gt;",Lookup!A28,"")</f>
        <v/>
      </c>
      <c r="F329" s="27" t="str">
        <f>IF(D329="#collapse",REF!$A$3,REF!$A$4)</f>
        <v>"&gt;</v>
      </c>
      <c r="G329" s="32" t="str">
        <f>Lookup!B$28</f>
        <v>For more information and other tasks you can perform in ETS, visit the ETS Reference Center</v>
      </c>
      <c r="H329" s="27" t="s">
        <v>7</v>
      </c>
    </row>
    <row r="330" spans="1:8" x14ac:dyDescent="0.25">
      <c r="A330" s="1" t="s">
        <v>324</v>
      </c>
      <c r="B330" s="1"/>
      <c r="C330" s="1"/>
    </row>
    <row r="331" spans="1:8" x14ac:dyDescent="0.25">
      <c r="A331" s="1" t="s">
        <v>330</v>
      </c>
      <c r="B331" s="1"/>
      <c r="C331" s="1"/>
      <c r="D331" s="41">
        <f>Lookup!A$28</f>
        <v>28</v>
      </c>
      <c r="E331" s="41"/>
      <c r="G331" s="1" t="s">
        <v>331</v>
      </c>
    </row>
    <row r="332" spans="1:8" x14ac:dyDescent="0.25">
      <c r="A332" s="1" t="s">
        <v>325</v>
      </c>
      <c r="B332" s="1"/>
      <c r="C332" s="1"/>
    </row>
    <row r="333" spans="1:8" x14ac:dyDescent="0.25">
      <c r="A333" s="1" t="s">
        <v>324</v>
      </c>
      <c r="B333" s="1"/>
      <c r="C333" s="1"/>
    </row>
    <row r="334" spans="1:8" x14ac:dyDescent="0.25">
      <c r="A334" s="1" t="s">
        <v>326</v>
      </c>
      <c r="B334" s="1"/>
      <c r="C334" s="1"/>
    </row>
    <row r="335" spans="1:8" x14ac:dyDescent="0.25">
      <c r="A335" s="17" t="s">
        <v>320</v>
      </c>
    </row>
    <row r="336" spans="1:8" x14ac:dyDescent="0.25">
      <c r="A336" s="17" t="s">
        <v>332</v>
      </c>
      <c r="D336" s="41">
        <f>Lookup!A$28</f>
        <v>28</v>
      </c>
      <c r="E336" s="41"/>
      <c r="F336" s="1" t="s">
        <v>329</v>
      </c>
    </row>
    <row r="337" spans="1:8" x14ac:dyDescent="0.25">
      <c r="A337" s="29" t="s">
        <v>327</v>
      </c>
      <c r="B337" s="29"/>
      <c r="C337" s="29"/>
      <c r="D337" s="44"/>
      <c r="E337" s="44"/>
      <c r="F337" s="30"/>
      <c r="G337" s="30"/>
      <c r="H337" s="30"/>
    </row>
    <row r="338" spans="1:8" x14ac:dyDescent="0.25">
      <c r="A338" s="17" t="s">
        <v>328</v>
      </c>
      <c r="D338" s="41">
        <f>Lookup!A$29</f>
        <v>29</v>
      </c>
      <c r="E338" s="41"/>
      <c r="F338" s="1" t="s">
        <v>333</v>
      </c>
    </row>
    <row r="339" spans="1:8" x14ac:dyDescent="0.25">
      <c r="A339" s="1" t="s">
        <v>321</v>
      </c>
      <c r="B339" s="1"/>
      <c r="C339" s="1"/>
    </row>
    <row r="340" spans="1:8" x14ac:dyDescent="0.25">
      <c r="A340" s="1" t="s">
        <v>322</v>
      </c>
      <c r="B340" s="1"/>
      <c r="C340" s="1"/>
    </row>
    <row r="341" spans="1:8" x14ac:dyDescent="0.25">
      <c r="A341" s="27" t="s">
        <v>399</v>
      </c>
      <c r="B341" s="27" t="str">
        <f>IF(Lookup!C29="&lt;&lt;Accordion&gt;&gt;",REF!$A$1,"")</f>
        <v/>
      </c>
      <c r="C341" s="27" t="s">
        <v>401</v>
      </c>
      <c r="D341" s="43" t="str">
        <f>IF(Lookup!C29="&lt;&lt;Accordion&gt;&gt;","#collapse",Lookup!C29)</f>
        <v>http://payweb.web.boeing.com/ets/HOME.htm</v>
      </c>
      <c r="E341" s="43" t="str">
        <f>IF(Lookup!C29="&lt;&lt;Accordion&gt;&gt;",Lookup!A29,"")</f>
        <v/>
      </c>
      <c r="F341" s="27" t="str">
        <f>IF(D341="#collapse",REF!$A$3,REF!$A$4)</f>
        <v>"&gt;</v>
      </c>
      <c r="G341" s="32" t="str">
        <f>Lookup!B$29</f>
        <v>For more information and other tasks you can perform in ETS, visit the ETS Reference Center</v>
      </c>
      <c r="H341" s="27" t="s">
        <v>7</v>
      </c>
    </row>
    <row r="342" spans="1:8" x14ac:dyDescent="0.25">
      <c r="A342" s="1" t="s">
        <v>324</v>
      </c>
      <c r="B342" s="1"/>
      <c r="C342" s="1"/>
    </row>
    <row r="343" spans="1:8" x14ac:dyDescent="0.25">
      <c r="A343" s="1" t="s">
        <v>330</v>
      </c>
      <c r="B343" s="1"/>
      <c r="C343" s="1"/>
      <c r="D343" s="41">
        <f>Lookup!A$29</f>
        <v>29</v>
      </c>
      <c r="E343" s="41"/>
      <c r="G343" s="1" t="s">
        <v>331</v>
      </c>
    </row>
    <row r="344" spans="1:8" x14ac:dyDescent="0.25">
      <c r="A344" s="1" t="s">
        <v>325</v>
      </c>
      <c r="B344" s="1"/>
      <c r="C344" s="1"/>
    </row>
    <row r="345" spans="1:8" x14ac:dyDescent="0.25">
      <c r="A345" s="1" t="s">
        <v>324</v>
      </c>
      <c r="B345" s="1"/>
      <c r="C345" s="1"/>
    </row>
    <row r="346" spans="1:8" x14ac:dyDescent="0.25">
      <c r="A346" s="1" t="s">
        <v>326</v>
      </c>
      <c r="B346" s="1"/>
      <c r="C346" s="1"/>
    </row>
    <row r="347" spans="1:8" x14ac:dyDescent="0.25">
      <c r="A347" s="17" t="s">
        <v>320</v>
      </c>
    </row>
    <row r="348" spans="1:8" x14ac:dyDescent="0.25">
      <c r="A348" s="17" t="s">
        <v>332</v>
      </c>
      <c r="D348" s="41">
        <f>Lookup!A$29</f>
        <v>29</v>
      </c>
      <c r="E348" s="41"/>
      <c r="F348" s="1" t="s">
        <v>329</v>
      </c>
    </row>
    <row r="349" spans="1:8" x14ac:dyDescent="0.25">
      <c r="A349" s="29" t="s">
        <v>327</v>
      </c>
      <c r="B349" s="29"/>
      <c r="C349" s="29"/>
      <c r="D349" s="44"/>
      <c r="E349" s="44"/>
      <c r="F349" s="30"/>
      <c r="G349" s="30"/>
      <c r="H349" s="30"/>
    </row>
    <row r="350" spans="1:8" x14ac:dyDescent="0.25">
      <c r="A350" s="17" t="s">
        <v>328</v>
      </c>
      <c r="D350" s="41">
        <f>Lookup!A$30</f>
        <v>30</v>
      </c>
      <c r="E350" s="41"/>
      <c r="F350" s="1" t="s">
        <v>333</v>
      </c>
    </row>
    <row r="351" spans="1:8" x14ac:dyDescent="0.25">
      <c r="A351" s="1" t="s">
        <v>321</v>
      </c>
      <c r="B351" s="1"/>
      <c r="C351" s="1"/>
    </row>
    <row r="352" spans="1:8" x14ac:dyDescent="0.25">
      <c r="A352" s="1" t="s">
        <v>322</v>
      </c>
      <c r="B352" s="1"/>
      <c r="C352" s="1"/>
    </row>
    <row r="353" spans="1:8" x14ac:dyDescent="0.25">
      <c r="A353" s="27" t="s">
        <v>399</v>
      </c>
      <c r="B353" s="27" t="str">
        <f>IF(Lookup!C30="&lt;&lt;Accordion&gt;&gt;",REF!$A$1,"")</f>
        <v/>
      </c>
      <c r="C353" s="27" t="s">
        <v>401</v>
      </c>
      <c r="D353" s="43" t="str">
        <f>IF(Lookup!C30="&lt;&lt;Accordion&gt;&gt;","#collapse",Lookup!C30)</f>
        <v>http://hr1.web.boeing.com/gdi/index.cfm</v>
      </c>
      <c r="E353" s="43" t="str">
        <f>IF(Lookup!C30="&lt;&lt;Accordion&gt;&gt;",Lookup!A30,"")</f>
        <v/>
      </c>
      <c r="F353" s="27" t="str">
        <f>IF(D353="#collapse",REF!$A$3,REF!$A$4)</f>
        <v>"&gt;</v>
      </c>
      <c r="G353" s="32" t="str">
        <f>Lookup!B$30</f>
        <v>Global Talent, Diversity &amp;amp; Inclusion</v>
      </c>
      <c r="H353" s="27" t="s">
        <v>7</v>
      </c>
    </row>
    <row r="354" spans="1:8" x14ac:dyDescent="0.25">
      <c r="A354" s="1" t="s">
        <v>324</v>
      </c>
      <c r="B354" s="1"/>
      <c r="C354" s="1"/>
    </row>
    <row r="355" spans="1:8" x14ac:dyDescent="0.25">
      <c r="A355" s="1" t="s">
        <v>330</v>
      </c>
      <c r="B355" s="1"/>
      <c r="C355" s="1"/>
      <c r="D355" s="41">
        <f>Lookup!A$30</f>
        <v>30</v>
      </c>
      <c r="E355" s="41"/>
      <c r="G355" s="1" t="s">
        <v>331</v>
      </c>
    </row>
    <row r="356" spans="1:8" x14ac:dyDescent="0.25">
      <c r="A356" s="1" t="s">
        <v>325</v>
      </c>
      <c r="B356" s="1"/>
      <c r="C356" s="1"/>
    </row>
    <row r="357" spans="1:8" x14ac:dyDescent="0.25">
      <c r="A357" s="1" t="s">
        <v>324</v>
      </c>
      <c r="B357" s="1"/>
      <c r="C357" s="1"/>
    </row>
    <row r="358" spans="1:8" x14ac:dyDescent="0.25">
      <c r="A358" s="1" t="s">
        <v>326</v>
      </c>
      <c r="B358" s="1"/>
      <c r="C358" s="1"/>
    </row>
    <row r="359" spans="1:8" x14ac:dyDescent="0.25">
      <c r="A359" s="17" t="s">
        <v>320</v>
      </c>
    </row>
    <row r="360" spans="1:8" x14ac:dyDescent="0.25">
      <c r="A360" s="17" t="s">
        <v>332</v>
      </c>
      <c r="D360" s="41">
        <f>Lookup!A$30</f>
        <v>30</v>
      </c>
      <c r="E360" s="41"/>
      <c r="F360" s="1" t="s">
        <v>329</v>
      </c>
    </row>
    <row r="361" spans="1:8" x14ac:dyDescent="0.25">
      <c r="A361" s="29" t="s">
        <v>327</v>
      </c>
      <c r="B361" s="29"/>
      <c r="C361" s="29"/>
      <c r="D361" s="44"/>
      <c r="E361" s="44"/>
      <c r="F361" s="30"/>
      <c r="G361" s="30"/>
      <c r="H361" s="30"/>
    </row>
    <row r="362" spans="1:8" x14ac:dyDescent="0.25">
      <c r="A362" s="17" t="s">
        <v>328</v>
      </c>
      <c r="D362" s="41">
        <f>Lookup!A$31</f>
        <v>31</v>
      </c>
      <c r="E362" s="41"/>
      <c r="F362" s="1" t="s">
        <v>333</v>
      </c>
    </row>
    <row r="363" spans="1:8" x14ac:dyDescent="0.25">
      <c r="A363" s="1" t="s">
        <v>321</v>
      </c>
      <c r="B363" s="1"/>
      <c r="C363" s="1"/>
    </row>
    <row r="364" spans="1:8" x14ac:dyDescent="0.25">
      <c r="A364" s="1" t="s">
        <v>322</v>
      </c>
      <c r="B364" s="1"/>
      <c r="C364" s="1"/>
    </row>
    <row r="365" spans="1:8" x14ac:dyDescent="0.25">
      <c r="A365" s="27" t="s">
        <v>399</v>
      </c>
      <c r="B365" s="27" t="str">
        <f>IF(Lookup!C31="&lt;&lt;Accordion&gt;&gt;",REF!$A$1,"")</f>
        <v/>
      </c>
      <c r="C365" s="27" t="s">
        <v>401</v>
      </c>
      <c r="D365" s="43" t="str">
        <f>IF(Lookup!C31="&lt;&lt;Accordion&gt;&gt;","#collapse",Lookup!C31)</f>
        <v>http://payweb.web.boeing.com/global/GTRS_Web_Links.htm</v>
      </c>
      <c r="E365" s="43" t="str">
        <f>IF(Lookup!C31="&lt;&lt;Accordion&gt;&gt;",Lookup!A31,"")</f>
        <v/>
      </c>
      <c r="F365" s="27" t="str">
        <f>IF(D365="#collapse",REF!$A$3,REF!$A$4)</f>
        <v>"&gt;</v>
      </c>
      <c r="G365" s="32" t="str">
        <f>Lookup!B$31</f>
        <v>Global Time Reporting System</v>
      </c>
      <c r="H365" s="27" t="s">
        <v>7</v>
      </c>
    </row>
    <row r="366" spans="1:8" x14ac:dyDescent="0.25">
      <c r="A366" s="1" t="s">
        <v>324</v>
      </c>
      <c r="B366" s="1"/>
      <c r="C366" s="1"/>
    </row>
    <row r="367" spans="1:8" x14ac:dyDescent="0.25">
      <c r="A367" s="1" t="s">
        <v>330</v>
      </c>
      <c r="B367" s="1"/>
      <c r="C367" s="1"/>
      <c r="D367" s="41">
        <f>Lookup!A$31</f>
        <v>31</v>
      </c>
      <c r="E367" s="41"/>
      <c r="G367" s="1" t="s">
        <v>331</v>
      </c>
    </row>
    <row r="368" spans="1:8" x14ac:dyDescent="0.25">
      <c r="A368" s="1" t="s">
        <v>325</v>
      </c>
      <c r="B368" s="1"/>
      <c r="C368" s="1"/>
    </row>
    <row r="369" spans="1:8" x14ac:dyDescent="0.25">
      <c r="A369" s="1" t="s">
        <v>324</v>
      </c>
      <c r="B369" s="1"/>
      <c r="C369" s="1"/>
    </row>
    <row r="370" spans="1:8" x14ac:dyDescent="0.25">
      <c r="A370" s="1" t="s">
        <v>326</v>
      </c>
      <c r="B370" s="1"/>
      <c r="C370" s="1"/>
    </row>
    <row r="371" spans="1:8" x14ac:dyDescent="0.25">
      <c r="A371" s="17" t="s">
        <v>320</v>
      </c>
    </row>
    <row r="372" spans="1:8" x14ac:dyDescent="0.25">
      <c r="A372" s="17" t="s">
        <v>332</v>
      </c>
      <c r="D372" s="41">
        <f>Lookup!A$31</f>
        <v>31</v>
      </c>
      <c r="E372" s="41"/>
      <c r="F372" s="1" t="s">
        <v>329</v>
      </c>
    </row>
    <row r="373" spans="1:8" x14ac:dyDescent="0.25">
      <c r="A373" s="29" t="s">
        <v>327</v>
      </c>
      <c r="B373" s="29"/>
      <c r="C373" s="29"/>
      <c r="D373" s="44"/>
      <c r="E373" s="44"/>
      <c r="F373" s="30"/>
      <c r="G373" s="30"/>
      <c r="H373" s="30"/>
    </row>
    <row r="374" spans="1:8" x14ac:dyDescent="0.25">
      <c r="A374" s="17" t="s">
        <v>328</v>
      </c>
      <c r="D374" s="41">
        <f>Lookup!A$32</f>
        <v>32</v>
      </c>
      <c r="E374" s="41"/>
      <c r="F374" s="1" t="s">
        <v>333</v>
      </c>
    </row>
    <row r="375" spans="1:8" x14ac:dyDescent="0.25">
      <c r="A375" s="1" t="s">
        <v>321</v>
      </c>
      <c r="B375" s="1"/>
      <c r="C375" s="1"/>
    </row>
    <row r="376" spans="1:8" x14ac:dyDescent="0.25">
      <c r="A376" s="1" t="s">
        <v>322</v>
      </c>
      <c r="B376" s="1"/>
      <c r="C376" s="1"/>
    </row>
    <row r="377" spans="1:8" x14ac:dyDescent="0.25">
      <c r="A377" s="27" t="s">
        <v>399</v>
      </c>
      <c r="B377" s="27" t="str">
        <f>IF(Lookup!C32="&lt;&lt;Accordion&gt;&gt;",REF!$A$1,"")</f>
        <v/>
      </c>
      <c r="C377" s="27" t="s">
        <v>401</v>
      </c>
      <c r="D377" s="43" t="str">
        <f>IF(Lookup!C32="&lt;&lt;Accordion&gt;&gt;","#collapse",Lookup!C32)</f>
        <v>http://ltd.web.boeing.com/ltd_careerdev/strengthenskills/budget/Budget_index.html#</v>
      </c>
      <c r="E377" s="43" t="str">
        <f>IF(Lookup!C32="&lt;&lt;Accordion&gt;&gt;",Lookup!A32,"")</f>
        <v/>
      </c>
      <c r="F377" s="27" t="str">
        <f>IF(D377="#collapse",REF!$A$3,REF!$A$4)</f>
        <v>"&gt;</v>
      </c>
      <c r="G377" s="32" t="str">
        <f>Lookup!B$32</f>
        <v>LRBP (Long Range Business Plan)</v>
      </c>
      <c r="H377" s="27" t="s">
        <v>7</v>
      </c>
    </row>
    <row r="378" spans="1:8" x14ac:dyDescent="0.25">
      <c r="A378" s="1" t="s">
        <v>324</v>
      </c>
      <c r="B378" s="1"/>
      <c r="C378" s="1"/>
    </row>
    <row r="379" spans="1:8" x14ac:dyDescent="0.25">
      <c r="A379" s="1" t="s">
        <v>330</v>
      </c>
      <c r="B379" s="1"/>
      <c r="C379" s="1"/>
      <c r="D379" s="41">
        <f>Lookup!A$32</f>
        <v>32</v>
      </c>
      <c r="E379" s="41"/>
      <c r="G379" s="1" t="s">
        <v>331</v>
      </c>
    </row>
    <row r="380" spans="1:8" x14ac:dyDescent="0.25">
      <c r="A380" s="1" t="s">
        <v>325</v>
      </c>
      <c r="B380" s="1"/>
      <c r="C380" s="1"/>
    </row>
    <row r="381" spans="1:8" x14ac:dyDescent="0.25">
      <c r="A381" s="1" t="s">
        <v>324</v>
      </c>
      <c r="B381" s="1"/>
      <c r="C381" s="1"/>
    </row>
    <row r="382" spans="1:8" x14ac:dyDescent="0.25">
      <c r="A382" s="1" t="s">
        <v>326</v>
      </c>
      <c r="B382" s="1"/>
      <c r="C382" s="1"/>
    </row>
    <row r="383" spans="1:8" x14ac:dyDescent="0.25">
      <c r="A383" s="17" t="s">
        <v>320</v>
      </c>
    </row>
    <row r="384" spans="1:8" x14ac:dyDescent="0.25">
      <c r="A384" s="17" t="s">
        <v>332</v>
      </c>
      <c r="D384" s="41">
        <f>Lookup!A$32</f>
        <v>32</v>
      </c>
      <c r="E384" s="41"/>
      <c r="F384" s="1" t="s">
        <v>329</v>
      </c>
    </row>
    <row r="385" spans="1:8" x14ac:dyDescent="0.25">
      <c r="A385" s="29" t="s">
        <v>327</v>
      </c>
      <c r="B385" s="29"/>
      <c r="C385" s="29"/>
      <c r="D385" s="44"/>
      <c r="E385" s="44"/>
      <c r="F385" s="30"/>
      <c r="G385" s="30"/>
      <c r="H385" s="30"/>
    </row>
    <row r="386" spans="1:8" x14ac:dyDescent="0.25">
      <c r="A386" s="17" t="s">
        <v>328</v>
      </c>
      <c r="D386" s="41">
        <f>Lookup!A$33</f>
        <v>33</v>
      </c>
      <c r="E386" s="41"/>
      <c r="F386" s="1" t="s">
        <v>333</v>
      </c>
    </row>
    <row r="387" spans="1:8" x14ac:dyDescent="0.25">
      <c r="A387" s="1" t="s">
        <v>321</v>
      </c>
      <c r="B387" s="1"/>
      <c r="C387" s="1"/>
    </row>
    <row r="388" spans="1:8" x14ac:dyDescent="0.25">
      <c r="A388" s="1" t="s">
        <v>322</v>
      </c>
      <c r="B388" s="1"/>
      <c r="C388" s="1"/>
    </row>
    <row r="389" spans="1:8" x14ac:dyDescent="0.25">
      <c r="A389" s="27" t="s">
        <v>399</v>
      </c>
      <c r="B389" s="27" t="str">
        <f>IF(Lookup!C33="&lt;&lt;Accordion&gt;&gt;",REF!$A$1,"")</f>
        <v/>
      </c>
      <c r="C389" s="27" t="s">
        <v>401</v>
      </c>
      <c r="D389" s="43" t="str">
        <f>IF(Lookup!C33="&lt;&lt;Accordion&gt;&gt;","#collapse",Lookup!C33)</f>
        <v>http://mxesprod.web.boeing.com/maximo/webclient/login/login.jsp</v>
      </c>
      <c r="E389" s="43" t="str">
        <f>IF(Lookup!C33="&lt;&lt;Accordion&gt;&gt;",Lookup!A33,"")</f>
        <v/>
      </c>
      <c r="F389" s="27" t="str">
        <f>IF(D389="#collapse",REF!$A$3,REF!$A$4)</f>
        <v>"&gt;</v>
      </c>
      <c r="G389" s="32" t="str">
        <f>Lookup!B$33</f>
        <v>MAXIMO (Facilities Requests)</v>
      </c>
      <c r="H389" s="27" t="s">
        <v>7</v>
      </c>
    </row>
    <row r="390" spans="1:8" x14ac:dyDescent="0.25">
      <c r="A390" s="1" t="s">
        <v>324</v>
      </c>
      <c r="B390" s="1"/>
      <c r="C390" s="1"/>
    </row>
    <row r="391" spans="1:8" x14ac:dyDescent="0.25">
      <c r="A391" s="1" t="s">
        <v>330</v>
      </c>
      <c r="B391" s="1"/>
      <c r="C391" s="1"/>
      <c r="D391" s="41">
        <f>Lookup!A$33</f>
        <v>33</v>
      </c>
      <c r="E391" s="41"/>
      <c r="G391" s="1" t="s">
        <v>331</v>
      </c>
    </row>
    <row r="392" spans="1:8" x14ac:dyDescent="0.25">
      <c r="A392" s="1" t="s">
        <v>325</v>
      </c>
      <c r="B392" s="1"/>
      <c r="C392" s="1"/>
    </row>
    <row r="393" spans="1:8" x14ac:dyDescent="0.25">
      <c r="A393" s="1" t="s">
        <v>324</v>
      </c>
      <c r="B393" s="1"/>
      <c r="C393" s="1"/>
    </row>
    <row r="394" spans="1:8" x14ac:dyDescent="0.25">
      <c r="A394" s="1" t="s">
        <v>326</v>
      </c>
      <c r="B394" s="1"/>
      <c r="C394" s="1"/>
    </row>
    <row r="395" spans="1:8" x14ac:dyDescent="0.25">
      <c r="A395" s="17" t="s">
        <v>320</v>
      </c>
    </row>
    <row r="396" spans="1:8" x14ac:dyDescent="0.25">
      <c r="A396" s="17" t="s">
        <v>332</v>
      </c>
      <c r="D396" s="41">
        <f>Lookup!A$33</f>
        <v>33</v>
      </c>
      <c r="E396" s="41"/>
      <c r="F396" s="1" t="s">
        <v>329</v>
      </c>
    </row>
    <row r="397" spans="1:8" s="26" customFormat="1" x14ac:dyDescent="0.25">
      <c r="A397" s="29" t="s">
        <v>327</v>
      </c>
      <c r="B397" s="29"/>
      <c r="C397" s="29"/>
      <c r="D397" s="44"/>
      <c r="E397" s="44"/>
      <c r="F397" s="30"/>
      <c r="G397" s="30"/>
      <c r="H397" s="30"/>
    </row>
    <row r="398" spans="1:8" x14ac:dyDescent="0.25">
      <c r="A398" s="17" t="s">
        <v>328</v>
      </c>
      <c r="D398" s="41">
        <f>Lookup!A$34</f>
        <v>34</v>
      </c>
      <c r="E398" s="41"/>
      <c r="F398" s="1" t="s">
        <v>333</v>
      </c>
    </row>
    <row r="399" spans="1:8" x14ac:dyDescent="0.25">
      <c r="A399" s="1" t="s">
        <v>321</v>
      </c>
      <c r="B399" s="1"/>
      <c r="C399" s="1"/>
    </row>
    <row r="400" spans="1:8" x14ac:dyDescent="0.25">
      <c r="A400" s="1" t="s">
        <v>322</v>
      </c>
      <c r="B400" s="1"/>
      <c r="C400" s="1"/>
    </row>
    <row r="401" spans="1:8" x14ac:dyDescent="0.25">
      <c r="A401" s="60" t="s">
        <v>399</v>
      </c>
      <c r="B401" s="27" t="str">
        <f>IF(Lookup!C34="&lt;&lt;Accordion&gt;&gt;",REF!$A$1,"")</f>
        <v/>
      </c>
      <c r="C401" s="27" t="s">
        <v>401</v>
      </c>
      <c r="D401" s="43" t="str">
        <f>IF(Lookup!C34="&lt;&lt;Accordion&gt;&gt;","#collapse",Lookup!C34)</f>
        <v>http://alki.ca.boeing.com/finance/fin&amp;bus/payroll&amp;tk.html</v>
      </c>
      <c r="E401" s="43" t="str">
        <f>IF(Lookup!C34="&lt;&lt;Accordion&gt;&gt;",Lookup!A34,"")</f>
        <v/>
      </c>
      <c r="F401" s="27" t="str">
        <f>IF(D401="#collapse",REF!$A$3,REF!$A$4)</f>
        <v>"&gt;</v>
      </c>
      <c r="G401" s="32" t="str">
        <f>Lookup!B$34</f>
        <v>Payroll</v>
      </c>
      <c r="H401" s="27" t="s">
        <v>7</v>
      </c>
    </row>
    <row r="402" spans="1:8" x14ac:dyDescent="0.25">
      <c r="A402" s="1" t="s">
        <v>324</v>
      </c>
      <c r="B402" s="1"/>
      <c r="C402" s="1"/>
    </row>
    <row r="403" spans="1:8" x14ac:dyDescent="0.25">
      <c r="A403" s="1" t="s">
        <v>330</v>
      </c>
      <c r="B403" s="1"/>
      <c r="C403" s="1"/>
      <c r="D403" s="41">
        <f>Lookup!A$34</f>
        <v>34</v>
      </c>
      <c r="E403" s="41"/>
      <c r="G403" s="1" t="s">
        <v>331</v>
      </c>
    </row>
    <row r="404" spans="1:8" x14ac:dyDescent="0.25">
      <c r="A404" s="1" t="s">
        <v>325</v>
      </c>
      <c r="B404" s="1"/>
      <c r="C404" s="1"/>
    </row>
    <row r="405" spans="1:8" x14ac:dyDescent="0.25">
      <c r="A405" s="1" t="s">
        <v>324</v>
      </c>
      <c r="B405" s="1"/>
      <c r="C405" s="1"/>
    </row>
    <row r="406" spans="1:8" x14ac:dyDescent="0.25">
      <c r="A406" s="1" t="s">
        <v>326</v>
      </c>
      <c r="B406" s="1"/>
      <c r="C406" s="1"/>
    </row>
    <row r="407" spans="1:8" x14ac:dyDescent="0.25">
      <c r="A407" s="17" t="s">
        <v>320</v>
      </c>
    </row>
    <row r="408" spans="1:8" x14ac:dyDescent="0.25">
      <c r="A408" s="17" t="s">
        <v>332</v>
      </c>
      <c r="D408" s="41">
        <f>Lookup!A$34</f>
        <v>34</v>
      </c>
      <c r="E408" s="41"/>
      <c r="F408" s="1" t="s">
        <v>329</v>
      </c>
    </row>
    <row r="409" spans="1:8" x14ac:dyDescent="0.25">
      <c r="A409" s="29" t="s">
        <v>327</v>
      </c>
      <c r="B409" s="29"/>
      <c r="C409" s="29"/>
      <c r="D409" s="44"/>
      <c r="E409" s="44"/>
      <c r="F409" s="30"/>
      <c r="G409" s="30"/>
      <c r="H409" s="30"/>
    </row>
    <row r="410" spans="1:8" x14ac:dyDescent="0.25">
      <c r="A410" s="17" t="s">
        <v>328</v>
      </c>
      <c r="D410" s="41">
        <f>Lookup!A$35</f>
        <v>35</v>
      </c>
      <c r="E410" s="41"/>
      <c r="F410" s="1" t="s">
        <v>333</v>
      </c>
    </row>
    <row r="411" spans="1:8" x14ac:dyDescent="0.25">
      <c r="A411" s="1" t="s">
        <v>321</v>
      </c>
      <c r="B411" s="1"/>
      <c r="C411" s="1"/>
    </row>
    <row r="412" spans="1:8" x14ac:dyDescent="0.25">
      <c r="A412" s="1" t="s">
        <v>322</v>
      </c>
      <c r="B412" s="1"/>
      <c r="C412" s="1"/>
    </row>
    <row r="413" spans="1:8" x14ac:dyDescent="0.25">
      <c r="A413" s="27" t="s">
        <v>399</v>
      </c>
      <c r="B413" s="27" t="str">
        <f>IF(Lookup!C35="&lt;&lt;Accordion&gt;&gt;",REF!$A$1,"")</f>
        <v/>
      </c>
      <c r="C413" s="27" t="s">
        <v>401</v>
      </c>
      <c r="D413" s="43" t="str">
        <f>IF(Lookup!C35="&lt;&lt;Accordion&gt;&gt;","#collapse",Lookup!C35)</f>
        <v>https://propertymanagement.web.boeing.com/index.htm</v>
      </c>
      <c r="E413" s="43" t="str">
        <f>IF(Lookup!C35="&lt;&lt;Accordion&gt;&gt;",Lookup!A35,"")</f>
        <v/>
      </c>
      <c r="F413" s="27" t="str">
        <f>IF(D413="#collapse",REF!$A$3,REF!$A$4)</f>
        <v>"&gt;</v>
      </c>
      <c r="G413" s="32" t="str">
        <f>Lookup!B$35</f>
        <v>Property Management</v>
      </c>
      <c r="H413" s="27" t="s">
        <v>7</v>
      </c>
    </row>
    <row r="414" spans="1:8" x14ac:dyDescent="0.25">
      <c r="A414" s="1" t="s">
        <v>324</v>
      </c>
      <c r="B414" s="1"/>
      <c r="C414" s="1"/>
    </row>
    <row r="415" spans="1:8" x14ac:dyDescent="0.25">
      <c r="A415" s="1" t="s">
        <v>330</v>
      </c>
      <c r="B415" s="1"/>
      <c r="C415" s="1"/>
      <c r="D415" s="41">
        <f>Lookup!A$35</f>
        <v>35</v>
      </c>
      <c r="E415" s="41"/>
      <c r="G415" s="1" t="s">
        <v>331</v>
      </c>
    </row>
    <row r="416" spans="1:8" x14ac:dyDescent="0.25">
      <c r="A416" s="1" t="s">
        <v>325</v>
      </c>
      <c r="B416" s="1"/>
      <c r="C416" s="1"/>
    </row>
    <row r="417" spans="1:8" x14ac:dyDescent="0.25">
      <c r="A417" s="1" t="s">
        <v>324</v>
      </c>
      <c r="B417" s="1"/>
      <c r="C417" s="1"/>
    </row>
    <row r="418" spans="1:8" x14ac:dyDescent="0.25">
      <c r="A418" s="1" t="s">
        <v>326</v>
      </c>
      <c r="B418" s="1"/>
      <c r="C418" s="1"/>
    </row>
    <row r="419" spans="1:8" x14ac:dyDescent="0.25">
      <c r="A419" s="17" t="s">
        <v>320</v>
      </c>
    </row>
    <row r="420" spans="1:8" x14ac:dyDescent="0.25">
      <c r="A420" s="17" t="s">
        <v>332</v>
      </c>
      <c r="D420" s="41">
        <f>Lookup!A$35</f>
        <v>35</v>
      </c>
      <c r="E420" s="41"/>
      <c r="F420" s="1" t="s">
        <v>329</v>
      </c>
    </row>
    <row r="421" spans="1:8" x14ac:dyDescent="0.25">
      <c r="A421" s="29" t="s">
        <v>327</v>
      </c>
      <c r="B421" s="29"/>
      <c r="C421" s="29"/>
      <c r="D421" s="44"/>
      <c r="E421" s="44"/>
      <c r="F421" s="30"/>
      <c r="G421" s="30"/>
      <c r="H421" s="30"/>
    </row>
    <row r="422" spans="1:8" x14ac:dyDescent="0.25">
      <c r="A422" s="17" t="s">
        <v>328</v>
      </c>
      <c r="D422" s="41">
        <f>Lookup!A$36</f>
        <v>36</v>
      </c>
      <c r="E422" s="41"/>
      <c r="F422" s="1" t="s">
        <v>333</v>
      </c>
    </row>
    <row r="423" spans="1:8" x14ac:dyDescent="0.25">
      <c r="A423" s="1" t="s">
        <v>321</v>
      </c>
      <c r="B423" s="1"/>
      <c r="C423" s="1"/>
    </row>
    <row r="424" spans="1:8" x14ac:dyDescent="0.25">
      <c r="A424" s="1" t="s">
        <v>322</v>
      </c>
      <c r="B424" s="1"/>
      <c r="C424" s="1"/>
    </row>
    <row r="425" spans="1:8" x14ac:dyDescent="0.25">
      <c r="A425" s="27" t="s">
        <v>399</v>
      </c>
      <c r="B425" s="27" t="str">
        <f>IF(Lookup!C36="&lt;&lt;Accordion&gt;&gt;",REF!$A$1,"")</f>
        <v>data-toggle="collapse" data-parent="#accordion"</v>
      </c>
      <c r="C425" s="27" t="s">
        <v>401</v>
      </c>
      <c r="D425" s="43" t="str">
        <f>IF(Lookup!C36="&lt;&lt;Accordion&gt;&gt;","#collapse",Lookup!C36)</f>
        <v>#collapse</v>
      </c>
      <c r="E425" s="43">
        <f>IF(Lookup!C36="&lt;&lt;Accordion&gt;&gt;",Lookup!A36,"")</f>
        <v>36</v>
      </c>
      <c r="F425" s="27" t="str">
        <f>IF(D425="#collapse",REF!$A$3,REF!$A$4)</f>
        <v xml:space="preserve">"&gt;&lt;i class="zmdi zmdi-caret-down-circle"&gt;&lt;/i&gt;  </v>
      </c>
      <c r="G425" s="32" t="str">
        <f>Lookup!B$36</f>
        <v>Security and Fire Protection</v>
      </c>
      <c r="H425" s="27" t="s">
        <v>7</v>
      </c>
    </row>
    <row r="426" spans="1:8" x14ac:dyDescent="0.25">
      <c r="A426" s="1" t="s">
        <v>324</v>
      </c>
      <c r="B426" s="1"/>
      <c r="C426" s="1"/>
    </row>
    <row r="427" spans="1:8" x14ac:dyDescent="0.25">
      <c r="A427" s="1" t="s">
        <v>330</v>
      </c>
      <c r="B427" s="1"/>
      <c r="C427" s="1"/>
      <c r="D427" s="41">
        <f>Lookup!A$36</f>
        <v>36</v>
      </c>
      <c r="E427" s="41"/>
      <c r="G427" s="1" t="s">
        <v>331</v>
      </c>
    </row>
    <row r="428" spans="1:8" x14ac:dyDescent="0.25">
      <c r="A428" s="1" t="s">
        <v>325</v>
      </c>
      <c r="B428" s="1"/>
      <c r="C428" s="1"/>
    </row>
    <row r="429" spans="1:8" x14ac:dyDescent="0.25">
      <c r="A429" s="1" t="s">
        <v>324</v>
      </c>
      <c r="B429" s="1"/>
      <c r="C429" s="1"/>
    </row>
    <row r="430" spans="1:8" x14ac:dyDescent="0.25">
      <c r="A430" s="1" t="s">
        <v>326</v>
      </c>
      <c r="B430" s="1"/>
      <c r="C430" s="1"/>
    </row>
    <row r="431" spans="1:8" x14ac:dyDescent="0.25">
      <c r="A431" s="17" t="s">
        <v>320</v>
      </c>
    </row>
    <row r="432" spans="1:8" x14ac:dyDescent="0.25">
      <c r="A432" s="17" t="s">
        <v>332</v>
      </c>
      <c r="D432" s="41">
        <f>Lookup!A$36</f>
        <v>36</v>
      </c>
      <c r="E432" s="41"/>
      <c r="F432" s="1" t="s">
        <v>329</v>
      </c>
    </row>
    <row r="433" spans="1:8" x14ac:dyDescent="0.25">
      <c r="A433" s="29" t="s">
        <v>327</v>
      </c>
      <c r="B433" s="29"/>
      <c r="C433" s="29"/>
      <c r="D433" s="44"/>
      <c r="E433" s="44"/>
      <c r="F433" s="30"/>
      <c r="G433" s="30"/>
      <c r="H433" s="30"/>
    </row>
    <row r="434" spans="1:8" x14ac:dyDescent="0.25">
      <c r="A434" s="17" t="s">
        <v>328</v>
      </c>
      <c r="D434" s="41">
        <f>Lookup!A$37</f>
        <v>37</v>
      </c>
      <c r="E434" s="41"/>
      <c r="F434" s="1" t="s">
        <v>333</v>
      </c>
    </row>
    <row r="435" spans="1:8" x14ac:dyDescent="0.25">
      <c r="A435" s="1" t="s">
        <v>321</v>
      </c>
      <c r="B435" s="1"/>
      <c r="C435" s="1"/>
    </row>
    <row r="436" spans="1:8" x14ac:dyDescent="0.25">
      <c r="A436" s="1" t="s">
        <v>322</v>
      </c>
      <c r="B436" s="1"/>
      <c r="C436" s="1"/>
    </row>
    <row r="437" spans="1:8" x14ac:dyDescent="0.25">
      <c r="A437" s="27" t="s">
        <v>399</v>
      </c>
      <c r="B437" s="27" t="str">
        <f>IF(Lookup!C37="&lt;&lt;Accordion&gt;&gt;",REF!$A$1,"")</f>
        <v/>
      </c>
      <c r="C437" s="27" t="s">
        <v>401</v>
      </c>
      <c r="D437" s="43" t="str">
        <f>IF(Lookup!C37="&lt;&lt;Accordion&gt;&gt;","#collapse",Lookup!C37)</f>
        <v>http://hr1.web.boeing.com/documents/ltmoe/B3_Lvl5_Attachment.ppt</v>
      </c>
      <c r="E437" s="43" t="str">
        <f>IF(Lookup!C37="&lt;&lt;Accordion&gt;&gt;",Lookup!A37,"")</f>
        <v/>
      </c>
      <c r="F437" s="27" t="str">
        <f>IF(D437="#collapse",REF!$A$3,REF!$A$4)</f>
        <v>"&gt;</v>
      </c>
      <c r="G437" s="32" t="str">
        <f>Lookup!B$37</f>
        <v>Stakeholder Engagement</v>
      </c>
      <c r="H437" s="27" t="s">
        <v>7</v>
      </c>
    </row>
    <row r="438" spans="1:8" x14ac:dyDescent="0.25">
      <c r="A438" s="1" t="s">
        <v>324</v>
      </c>
      <c r="B438" s="1"/>
      <c r="C438" s="1"/>
    </row>
    <row r="439" spans="1:8" x14ac:dyDescent="0.25">
      <c r="A439" s="1" t="s">
        <v>330</v>
      </c>
      <c r="B439" s="1"/>
      <c r="C439" s="1"/>
      <c r="D439" s="41">
        <f>Lookup!A$37</f>
        <v>37</v>
      </c>
      <c r="E439" s="41"/>
      <c r="G439" s="1" t="s">
        <v>331</v>
      </c>
    </row>
    <row r="440" spans="1:8" x14ac:dyDescent="0.25">
      <c r="A440" s="1" t="s">
        <v>325</v>
      </c>
      <c r="B440" s="1"/>
      <c r="C440" s="1"/>
    </row>
    <row r="441" spans="1:8" x14ac:dyDescent="0.25">
      <c r="A441" s="1" t="s">
        <v>324</v>
      </c>
      <c r="B441" s="1"/>
      <c r="C441" s="1"/>
    </row>
    <row r="442" spans="1:8" x14ac:dyDescent="0.25">
      <c r="A442" s="1" t="s">
        <v>326</v>
      </c>
      <c r="B442" s="1"/>
      <c r="C442" s="1"/>
    </row>
    <row r="443" spans="1:8" x14ac:dyDescent="0.25">
      <c r="A443" s="17" t="s">
        <v>320</v>
      </c>
    </row>
    <row r="444" spans="1:8" x14ac:dyDescent="0.25">
      <c r="A444" s="17" t="s">
        <v>332</v>
      </c>
      <c r="D444" s="41">
        <f>Lookup!A$37</f>
        <v>37</v>
      </c>
      <c r="E444" s="41"/>
      <c r="F444" s="1" t="s">
        <v>329</v>
      </c>
    </row>
    <row r="445" spans="1:8" x14ac:dyDescent="0.25">
      <c r="A445" s="29" t="s">
        <v>327</v>
      </c>
      <c r="B445" s="29"/>
      <c r="C445" s="29"/>
      <c r="D445" s="44"/>
      <c r="E445" s="44"/>
      <c r="F445" s="30"/>
      <c r="G445" s="30"/>
      <c r="H445" s="30"/>
    </row>
    <row r="446" spans="1:8" x14ac:dyDescent="0.25">
      <c r="A446" s="17" t="s">
        <v>328</v>
      </c>
      <c r="D446" s="41">
        <f>Lookup!A$38</f>
        <v>38</v>
      </c>
      <c r="E446" s="41"/>
      <c r="F446" s="1" t="s">
        <v>333</v>
      </c>
    </row>
    <row r="447" spans="1:8" x14ac:dyDescent="0.25">
      <c r="A447" s="1" t="s">
        <v>321</v>
      </c>
      <c r="B447" s="1"/>
      <c r="C447" s="1"/>
    </row>
    <row r="448" spans="1:8" x14ac:dyDescent="0.25">
      <c r="A448" s="1" t="s">
        <v>322</v>
      </c>
      <c r="B448" s="1"/>
      <c r="C448" s="1"/>
    </row>
    <row r="449" spans="1:8" x14ac:dyDescent="0.25">
      <c r="A449" s="27" t="s">
        <v>399</v>
      </c>
      <c r="B449" s="27" t="str">
        <f>IF(Lookup!C38="&lt;&lt;Accordion&gt;&gt;",REF!$A$1,"")</f>
        <v/>
      </c>
      <c r="C449" s="27" t="s">
        <v>401</v>
      </c>
      <c r="D449" s="43" t="str">
        <f>IF(Lookup!C38="&lt;&lt;Accordion&gt;&gt;","#collapse",Lookup!C38)</f>
        <v>https://wp-myb-portal.web.boeing.com/myb/myportal/BCA/bcateamleader/Home/!ut/p/z1/04_iUlDg4tKPAFJABpSA0fpReYllmemJJZn5eYk5-hH6kVFm8WYeBiaeBs4Gvu4h5oYGjn7OfmHeZpbGPh5G-uFoCoxDnAwcfSwDLV2dgwwN3I31o4jRb4ADOBoQpx-Pgij8xnvhtcDVDGhBFCEl6Aoww4CQKwpyQ0MjKoM90x0VFQEvzBAw/dz/d5/L2dBISEvZ0FBIS9nQSEh/</v>
      </c>
      <c r="E449" s="43" t="str">
        <f>IF(Lookup!C38="&lt;&lt;Accordion&gt;&gt;",Lookup!A38,"")</f>
        <v/>
      </c>
      <c r="F449" s="27" t="str">
        <f>IF(D449="#collapse",REF!$A$3,REF!$A$4)</f>
        <v>"&gt;</v>
      </c>
      <c r="G449" s="32" t="str">
        <f>Lookup!B$38</f>
        <v>Team Leader</v>
      </c>
      <c r="H449" s="27" t="s">
        <v>7</v>
      </c>
    </row>
    <row r="450" spans="1:8" x14ac:dyDescent="0.25">
      <c r="A450" s="1" t="s">
        <v>324</v>
      </c>
      <c r="B450" s="1"/>
      <c r="C450" s="1"/>
    </row>
    <row r="451" spans="1:8" x14ac:dyDescent="0.25">
      <c r="A451" s="1" t="s">
        <v>330</v>
      </c>
      <c r="B451" s="1"/>
      <c r="C451" s="1"/>
      <c r="D451" s="41">
        <f>Lookup!A$38</f>
        <v>38</v>
      </c>
      <c r="E451" s="41"/>
      <c r="G451" s="1" t="s">
        <v>331</v>
      </c>
    </row>
    <row r="452" spans="1:8" x14ac:dyDescent="0.25">
      <c r="A452" s="1" t="s">
        <v>325</v>
      </c>
      <c r="B452" s="1"/>
      <c r="C452" s="1"/>
    </row>
    <row r="453" spans="1:8" x14ac:dyDescent="0.25">
      <c r="A453" s="1" t="s">
        <v>324</v>
      </c>
      <c r="B453" s="1"/>
      <c r="C453" s="1"/>
    </row>
    <row r="454" spans="1:8" x14ac:dyDescent="0.25">
      <c r="A454" s="1" t="s">
        <v>326</v>
      </c>
      <c r="B454" s="1"/>
      <c r="C454" s="1"/>
    </row>
    <row r="455" spans="1:8" x14ac:dyDescent="0.25">
      <c r="A455" s="17" t="s">
        <v>320</v>
      </c>
    </row>
    <row r="456" spans="1:8" x14ac:dyDescent="0.25">
      <c r="A456" s="17" t="s">
        <v>332</v>
      </c>
      <c r="D456" s="41">
        <f>Lookup!A$38</f>
        <v>38</v>
      </c>
      <c r="E456" s="41"/>
      <c r="F456" s="1" t="s">
        <v>329</v>
      </c>
    </row>
    <row r="457" spans="1:8" x14ac:dyDescent="0.25">
      <c r="A457" s="29" t="s">
        <v>327</v>
      </c>
      <c r="B457" s="29"/>
      <c r="C457" s="29"/>
      <c r="D457" s="44"/>
      <c r="E457" s="44"/>
      <c r="F457" s="30"/>
      <c r="G457" s="30"/>
      <c r="H457" s="30"/>
    </row>
    <row r="458" spans="1:8" x14ac:dyDescent="0.25">
      <c r="A458" s="17" t="s">
        <v>328</v>
      </c>
      <c r="D458" s="41">
        <f>Lookup!A$39</f>
        <v>39</v>
      </c>
      <c r="E458" s="41"/>
      <c r="F458" s="1" t="s">
        <v>333</v>
      </c>
    </row>
    <row r="459" spans="1:8" x14ac:dyDescent="0.25">
      <c r="A459" s="1" t="s">
        <v>321</v>
      </c>
      <c r="B459" s="1"/>
      <c r="C459" s="1"/>
    </row>
    <row r="460" spans="1:8" x14ac:dyDescent="0.25">
      <c r="A460" s="1" t="s">
        <v>322</v>
      </c>
      <c r="B460" s="1"/>
      <c r="C460" s="1"/>
    </row>
    <row r="461" spans="1:8" x14ac:dyDescent="0.25">
      <c r="A461" s="27" t="s">
        <v>399</v>
      </c>
      <c r="B461" s="27" t="str">
        <f>IF(Lookup!C39="&lt;&lt;Accordion&gt;&gt;",REF!$A$1,"")</f>
        <v/>
      </c>
      <c r="C461" s="27" t="s">
        <v>401</v>
      </c>
      <c r="D461" s="43" t="str">
        <f>IF(Lookup!C39="&lt;&lt;Accordion&gt;&gt;","#collapse",Lookup!C39)</f>
        <v>http://insidees.web.boeing.com/hr/FORMS/TermChklst.htm</v>
      </c>
      <c r="E461" s="43" t="str">
        <f>IF(Lookup!C39="&lt;&lt;Accordion&gt;&gt;",Lookup!A39,"")</f>
        <v/>
      </c>
      <c r="F461" s="27" t="str">
        <f>IF(D461="#collapse",REF!$A$3,REF!$A$4)</f>
        <v>"&gt;</v>
      </c>
      <c r="G461" s="32" t="str">
        <f>Lookup!B$39</f>
        <v>Termination Checklist</v>
      </c>
      <c r="H461" s="27" t="s">
        <v>7</v>
      </c>
    </row>
    <row r="462" spans="1:8" x14ac:dyDescent="0.25">
      <c r="A462" s="1" t="s">
        <v>324</v>
      </c>
      <c r="B462" s="1"/>
      <c r="C462" s="1"/>
    </row>
    <row r="463" spans="1:8" x14ac:dyDescent="0.25">
      <c r="A463" s="1" t="s">
        <v>330</v>
      </c>
      <c r="B463" s="1"/>
      <c r="C463" s="1"/>
      <c r="D463" s="41">
        <f>Lookup!A$39</f>
        <v>39</v>
      </c>
      <c r="E463" s="41"/>
      <c r="G463" s="1" t="s">
        <v>331</v>
      </c>
    </row>
    <row r="464" spans="1:8" x14ac:dyDescent="0.25">
      <c r="A464" s="1" t="s">
        <v>325</v>
      </c>
      <c r="B464" s="1"/>
      <c r="C464" s="1"/>
    </row>
    <row r="465" spans="1:8" x14ac:dyDescent="0.25">
      <c r="A465" s="1" t="s">
        <v>324</v>
      </c>
      <c r="B465" s="1"/>
      <c r="C465" s="1"/>
    </row>
    <row r="466" spans="1:8" x14ac:dyDescent="0.25">
      <c r="A466" s="1" t="s">
        <v>326</v>
      </c>
      <c r="B466" s="1"/>
      <c r="C466" s="1"/>
    </row>
    <row r="467" spans="1:8" x14ac:dyDescent="0.25">
      <c r="A467" s="17" t="s">
        <v>320</v>
      </c>
    </row>
    <row r="468" spans="1:8" x14ac:dyDescent="0.25">
      <c r="A468" s="17" t="s">
        <v>332</v>
      </c>
      <c r="D468" s="41">
        <f>Lookup!A$39</f>
        <v>39</v>
      </c>
      <c r="E468" s="41"/>
      <c r="F468" s="1" t="s">
        <v>329</v>
      </c>
    </row>
    <row r="469" spans="1:8" x14ac:dyDescent="0.25">
      <c r="A469" s="29" t="s">
        <v>327</v>
      </c>
      <c r="B469" s="29"/>
      <c r="C469" s="29"/>
      <c r="D469" s="44"/>
      <c r="E469" s="44"/>
      <c r="F469" s="30"/>
      <c r="G469" s="30"/>
      <c r="H469" s="30"/>
    </row>
    <row r="470" spans="1:8" x14ac:dyDescent="0.25">
      <c r="A470" s="17" t="s">
        <v>328</v>
      </c>
      <c r="D470" s="41">
        <f>Lookup!A$40</f>
        <v>40</v>
      </c>
      <c r="E470" s="41"/>
      <c r="F470" s="1" t="s">
        <v>333</v>
      </c>
    </row>
    <row r="471" spans="1:8" x14ac:dyDescent="0.25">
      <c r="A471" s="1" t="s">
        <v>321</v>
      </c>
      <c r="B471" s="1"/>
      <c r="C471" s="1"/>
    </row>
    <row r="472" spans="1:8" x14ac:dyDescent="0.25">
      <c r="A472" s="1" t="s">
        <v>322</v>
      </c>
      <c r="B472" s="1"/>
      <c r="C472" s="1"/>
    </row>
    <row r="473" spans="1:8" x14ac:dyDescent="0.25">
      <c r="A473" s="27" t="s">
        <v>399</v>
      </c>
      <c r="B473" s="27" t="str">
        <f>IF(Lookup!C40="&lt;&lt;Accordion&gt;&gt;",REF!$A$1,"")</f>
        <v/>
      </c>
      <c r="C473" s="27" t="s">
        <v>401</v>
      </c>
      <c r="D473" s="43" t="str">
        <f>IF(Lookup!C40="&lt;&lt;Accordion&gt;&gt;","#collapse",Lookup!C40)</f>
        <v>http://tmcnet.web.boeing.com/</v>
      </c>
      <c r="E473" s="43" t="str">
        <f>IF(Lookup!C40="&lt;&lt;Accordion&gt;&gt;",Lookup!A40,"")</f>
        <v/>
      </c>
      <c r="F473" s="27" t="str">
        <f>IF(D473="#collapse",REF!$A$3,REF!$A$4)</f>
        <v>"&gt;</v>
      </c>
      <c r="G473" s="32" t="str">
        <f>Lookup!B$40</f>
        <v>TMC (Total Manufacturing Cost)</v>
      </c>
      <c r="H473" s="27" t="s">
        <v>7</v>
      </c>
    </row>
    <row r="474" spans="1:8" x14ac:dyDescent="0.25">
      <c r="A474" s="1" t="s">
        <v>324</v>
      </c>
      <c r="B474" s="1"/>
      <c r="C474" s="1"/>
    </row>
    <row r="475" spans="1:8" x14ac:dyDescent="0.25">
      <c r="A475" s="1" t="s">
        <v>330</v>
      </c>
      <c r="B475" s="1"/>
      <c r="C475" s="1"/>
      <c r="D475" s="41">
        <f>Lookup!A$40</f>
        <v>40</v>
      </c>
      <c r="E475" s="41"/>
      <c r="G475" s="1" t="s">
        <v>331</v>
      </c>
    </row>
    <row r="476" spans="1:8" x14ac:dyDescent="0.25">
      <c r="A476" s="1" t="s">
        <v>325</v>
      </c>
      <c r="B476" s="1"/>
      <c r="C476" s="1"/>
    </row>
    <row r="477" spans="1:8" x14ac:dyDescent="0.25">
      <c r="A477" s="1" t="s">
        <v>324</v>
      </c>
      <c r="B477" s="1"/>
      <c r="C477" s="1"/>
    </row>
    <row r="478" spans="1:8" x14ac:dyDescent="0.25">
      <c r="A478" s="1" t="s">
        <v>326</v>
      </c>
      <c r="B478" s="1"/>
      <c r="C478" s="1"/>
    </row>
    <row r="479" spans="1:8" x14ac:dyDescent="0.25">
      <c r="A479" s="17" t="s">
        <v>320</v>
      </c>
    </row>
    <row r="480" spans="1:8" x14ac:dyDescent="0.25">
      <c r="A480" s="17" t="s">
        <v>332</v>
      </c>
      <c r="D480" s="41">
        <f>Lookup!A$40</f>
        <v>40</v>
      </c>
      <c r="E480" s="41"/>
      <c r="F480" s="1" t="s">
        <v>329</v>
      </c>
    </row>
    <row r="481" spans="1:8" x14ac:dyDescent="0.25">
      <c r="A481" s="29" t="s">
        <v>327</v>
      </c>
      <c r="B481" s="29"/>
      <c r="C481" s="29"/>
      <c r="D481" s="44"/>
      <c r="E481" s="44"/>
      <c r="F481" s="30"/>
      <c r="G481" s="30"/>
      <c r="H481" s="30"/>
    </row>
    <row r="482" spans="1:8" x14ac:dyDescent="0.25">
      <c r="A482" s="17" t="s">
        <v>328</v>
      </c>
      <c r="D482" s="41">
        <f>Lookup!A$41</f>
        <v>41</v>
      </c>
      <c r="E482" s="41"/>
      <c r="F482" s="1" t="s">
        <v>333</v>
      </c>
    </row>
    <row r="483" spans="1:8" x14ac:dyDescent="0.25">
      <c r="A483" s="1" t="s">
        <v>321</v>
      </c>
      <c r="B483" s="1"/>
      <c r="C483" s="1"/>
    </row>
    <row r="484" spans="1:8" x14ac:dyDescent="0.25">
      <c r="A484" s="1" t="s">
        <v>322</v>
      </c>
      <c r="B484" s="1"/>
      <c r="C484" s="1"/>
    </row>
    <row r="485" spans="1:8" x14ac:dyDescent="0.25">
      <c r="A485" s="27" t="s">
        <v>399</v>
      </c>
      <c r="B485" s="27" t="str">
        <f>IF(Lookup!C41="&lt;&lt;Accordion&gt;&gt;",REF!$A$1,"")</f>
        <v/>
      </c>
      <c r="C485" s="27" t="s">
        <v>401</v>
      </c>
      <c r="D485" s="43" t="str">
        <f>IF(Lookup!C41="&lt;&lt;Accordion&gt;&gt;","#collapse",Lookup!C41)</f>
        <v>http://onetraining.web.boeing.com/index.shtml</v>
      </c>
      <c r="E485" s="43" t="str">
        <f>IF(Lookup!C41="&lt;&lt;Accordion&gt;&gt;",Lookup!A41,"")</f>
        <v/>
      </c>
      <c r="F485" s="27" t="str">
        <f>IF(D485="#collapse",REF!$A$3,REF!$A$4)</f>
        <v>"&gt;</v>
      </c>
      <c r="G485" s="32" t="str">
        <f>Lookup!B$41</f>
        <v>Training and Compliance</v>
      </c>
      <c r="H485" s="27" t="s">
        <v>7</v>
      </c>
    </row>
    <row r="486" spans="1:8" x14ac:dyDescent="0.25">
      <c r="A486" s="1" t="s">
        <v>324</v>
      </c>
      <c r="B486" s="1"/>
      <c r="C486" s="1"/>
    </row>
    <row r="487" spans="1:8" x14ac:dyDescent="0.25">
      <c r="A487" s="1" t="s">
        <v>330</v>
      </c>
      <c r="B487" s="1"/>
      <c r="C487" s="1"/>
      <c r="D487" s="41">
        <f>Lookup!A$41</f>
        <v>41</v>
      </c>
      <c r="E487" s="41"/>
      <c r="G487" s="1" t="s">
        <v>331</v>
      </c>
    </row>
    <row r="488" spans="1:8" x14ac:dyDescent="0.25">
      <c r="A488" s="1" t="s">
        <v>325</v>
      </c>
      <c r="B488" s="1"/>
      <c r="C488" s="1"/>
    </row>
    <row r="489" spans="1:8" x14ac:dyDescent="0.25">
      <c r="A489" s="1" t="s">
        <v>324</v>
      </c>
      <c r="B489" s="1"/>
      <c r="C489" s="1"/>
    </row>
    <row r="490" spans="1:8" x14ac:dyDescent="0.25">
      <c r="A490" s="1" t="s">
        <v>326</v>
      </c>
      <c r="B490" s="1"/>
      <c r="C490" s="1"/>
    </row>
    <row r="491" spans="1:8" x14ac:dyDescent="0.25">
      <c r="A491" s="17" t="s">
        <v>320</v>
      </c>
    </row>
    <row r="492" spans="1:8" x14ac:dyDescent="0.25">
      <c r="A492" s="17" t="s">
        <v>332</v>
      </c>
      <c r="D492" s="41">
        <f>Lookup!A$41</f>
        <v>41</v>
      </c>
      <c r="E492" s="41"/>
      <c r="F492" s="1" t="s">
        <v>329</v>
      </c>
    </row>
    <row r="493" spans="1:8" x14ac:dyDescent="0.25">
      <c r="A493" s="29" t="s">
        <v>327</v>
      </c>
      <c r="B493" s="29"/>
      <c r="C493" s="29"/>
      <c r="D493" s="44"/>
      <c r="E493" s="44"/>
      <c r="F493" s="30"/>
      <c r="G493" s="30"/>
      <c r="H493" s="30"/>
    </row>
    <row r="494" spans="1:8" x14ac:dyDescent="0.25">
      <c r="A494" s="17" t="s">
        <v>328</v>
      </c>
      <c r="D494" s="41">
        <f>Lookup!A$42</f>
        <v>42</v>
      </c>
      <c r="E494" s="41"/>
      <c r="F494" s="1" t="s">
        <v>333</v>
      </c>
    </row>
    <row r="495" spans="1:8" x14ac:dyDescent="0.25">
      <c r="A495" s="1" t="s">
        <v>321</v>
      </c>
      <c r="B495" s="1"/>
      <c r="C495" s="1"/>
    </row>
    <row r="496" spans="1:8" x14ac:dyDescent="0.25">
      <c r="A496" s="1" t="s">
        <v>322</v>
      </c>
      <c r="B496" s="1"/>
      <c r="C496" s="1"/>
    </row>
    <row r="497" spans="1:8" x14ac:dyDescent="0.25">
      <c r="A497" s="27" t="s">
        <v>399</v>
      </c>
      <c r="B497" s="27" t="str">
        <f>IF(Lookup!C42="&lt;&lt;Accordion&gt;&gt;",REF!$A$1,"")</f>
        <v/>
      </c>
      <c r="C497" s="27" t="s">
        <v>401</v>
      </c>
      <c r="D497" s="43" t="str">
        <f>IF(Lookup!C42="&lt;&lt;Accordion&gt;&gt;","#collapse",Lookup!C42)</f>
        <v>https://wsso-support.web.boeing.com:2016/redirect.html?URL=https://onepppm.web.boeing.com/onepppm/app/documents/show?id=BPI-4331</v>
      </c>
      <c r="E497" s="43" t="str">
        <f>IF(Lookup!C42="&lt;&lt;Accordion&gt;&gt;",Lookup!A42,"")</f>
        <v/>
      </c>
      <c r="F497" s="27" t="str">
        <f>IF(D497="#collapse",REF!$A$3,REF!$A$4)</f>
        <v>"&gt;</v>
      </c>
      <c r="G497" s="32" t="str">
        <f>Lookup!B$42</f>
        <v>Unplanned Outages - Manual Process BPI-4331</v>
      </c>
      <c r="H497" s="27" t="s">
        <v>7</v>
      </c>
    </row>
    <row r="498" spans="1:8" x14ac:dyDescent="0.25">
      <c r="A498" s="1" t="s">
        <v>324</v>
      </c>
      <c r="B498" s="1"/>
      <c r="C498" s="1"/>
    </row>
    <row r="499" spans="1:8" x14ac:dyDescent="0.25">
      <c r="A499" s="1" t="s">
        <v>330</v>
      </c>
      <c r="B499" s="1"/>
      <c r="C499" s="1"/>
      <c r="D499" s="41">
        <f>Lookup!A$42</f>
        <v>42</v>
      </c>
      <c r="E499" s="41"/>
      <c r="G499" s="1" t="s">
        <v>331</v>
      </c>
    </row>
    <row r="500" spans="1:8" x14ac:dyDescent="0.25">
      <c r="A500" s="1" t="s">
        <v>325</v>
      </c>
      <c r="B500" s="1"/>
      <c r="C500" s="1"/>
    </row>
    <row r="501" spans="1:8" x14ac:dyDescent="0.25">
      <c r="A501" s="1" t="s">
        <v>324</v>
      </c>
      <c r="B501" s="1"/>
      <c r="C501" s="1"/>
    </row>
    <row r="502" spans="1:8" x14ac:dyDescent="0.25">
      <c r="A502" s="1" t="s">
        <v>326</v>
      </c>
      <c r="B502" s="1"/>
      <c r="C502" s="1"/>
    </row>
    <row r="503" spans="1:8" x14ac:dyDescent="0.25">
      <c r="A503" s="17" t="s">
        <v>320</v>
      </c>
    </row>
    <row r="504" spans="1:8" x14ac:dyDescent="0.25">
      <c r="A504" s="17" t="s">
        <v>332</v>
      </c>
      <c r="D504" s="41">
        <f>Lookup!A$42</f>
        <v>42</v>
      </c>
      <c r="E504" s="41"/>
      <c r="F504" s="1" t="s">
        <v>329</v>
      </c>
    </row>
    <row r="505" spans="1:8" x14ac:dyDescent="0.25">
      <c r="A505" s="29" t="s">
        <v>327</v>
      </c>
      <c r="B505" s="29"/>
      <c r="C505" s="29"/>
      <c r="D505" s="44"/>
      <c r="E505" s="44"/>
      <c r="F505" s="30"/>
      <c r="G505" s="30"/>
      <c r="H505" s="30"/>
    </row>
    <row r="506" spans="1:8" x14ac:dyDescent="0.25">
      <c r="A506" s="17" t="s">
        <v>328</v>
      </c>
      <c r="D506" s="41">
        <f>Lookup!A$43</f>
        <v>43</v>
      </c>
      <c r="E506" s="41"/>
      <c r="F506" s="1" t="s">
        <v>333</v>
      </c>
    </row>
    <row r="507" spans="1:8" x14ac:dyDescent="0.25">
      <c r="A507" s="1" t="s">
        <v>321</v>
      </c>
      <c r="B507" s="1"/>
      <c r="C507" s="1"/>
    </row>
    <row r="508" spans="1:8" x14ac:dyDescent="0.25">
      <c r="A508" s="1" t="s">
        <v>322</v>
      </c>
      <c r="B508" s="1"/>
      <c r="C508" s="1"/>
    </row>
    <row r="509" spans="1:8" x14ac:dyDescent="0.25">
      <c r="A509" s="61" t="s">
        <v>399</v>
      </c>
      <c r="B509" s="27" t="str">
        <f>IF(Lookup!C43="&lt;&lt;Accordion&gt;&gt;",REF!$A$1,"")</f>
        <v>data-toggle="collapse" data-parent="#accordion"</v>
      </c>
      <c r="C509" s="27" t="s">
        <v>401</v>
      </c>
      <c r="D509" s="43" t="str">
        <f>IF(Lookup!C43="&lt;&lt;Accordion&gt;&gt;","#collapse",Lookup!C43)</f>
        <v>#collapse</v>
      </c>
      <c r="E509" s="43">
        <f>IF(Lookup!C43="&lt;&lt;Accordion&gt;&gt;",Lookup!A43,"")</f>
        <v>43</v>
      </c>
      <c r="F509" s="27" t="str">
        <f>IF(D509="#collapse",REF!$A$3,REF!$A$4)</f>
        <v xml:space="preserve">"&gt;&lt;i class="zmdi zmdi-caret-down-circle"&gt;&lt;/i&gt;  </v>
      </c>
      <c r="G509" s="32" t="str">
        <f>Lookup!B$43</f>
        <v>Weekend Duty Overtime</v>
      </c>
      <c r="H509" s="27" t="s">
        <v>7</v>
      </c>
    </row>
    <row r="510" spans="1:8" x14ac:dyDescent="0.25">
      <c r="A510" s="1" t="s">
        <v>324</v>
      </c>
      <c r="B510" s="1"/>
      <c r="C510" s="1"/>
    </row>
    <row r="511" spans="1:8" x14ac:dyDescent="0.25">
      <c r="A511" s="1" t="s">
        <v>330</v>
      </c>
      <c r="B511" s="1"/>
      <c r="C511" s="1"/>
      <c r="D511" s="41">
        <f>Lookup!A$43</f>
        <v>43</v>
      </c>
      <c r="E511" s="41"/>
      <c r="G511" s="1" t="s">
        <v>331</v>
      </c>
    </row>
    <row r="512" spans="1:8" x14ac:dyDescent="0.25">
      <c r="A512" s="1" t="s">
        <v>325</v>
      </c>
      <c r="B512" s="1"/>
      <c r="C512" s="1"/>
    </row>
    <row r="513" spans="1:8" x14ac:dyDescent="0.25">
      <c r="A513" s="1" t="s">
        <v>324</v>
      </c>
      <c r="B513" s="1"/>
      <c r="C513" s="1"/>
    </row>
    <row r="514" spans="1:8" x14ac:dyDescent="0.25">
      <c r="A514" s="1" t="s">
        <v>326</v>
      </c>
      <c r="B514" s="1"/>
      <c r="C514" s="1"/>
    </row>
    <row r="515" spans="1:8" x14ac:dyDescent="0.25">
      <c r="A515" s="17" t="s">
        <v>320</v>
      </c>
    </row>
    <row r="516" spans="1:8" x14ac:dyDescent="0.25">
      <c r="A516" s="17" t="s">
        <v>332</v>
      </c>
      <c r="D516" s="41">
        <f>Lookup!A$43</f>
        <v>43</v>
      </c>
      <c r="E516" s="41"/>
      <c r="F516" s="1" t="s">
        <v>329</v>
      </c>
    </row>
    <row r="517" spans="1:8" x14ac:dyDescent="0.25">
      <c r="A517" s="29" t="s">
        <v>327</v>
      </c>
      <c r="B517" s="29"/>
      <c r="C517" s="29"/>
      <c r="D517" s="44"/>
      <c r="E517" s="44"/>
      <c r="F517" s="30"/>
      <c r="G517" s="30"/>
      <c r="H517" s="30"/>
    </row>
    <row r="518" spans="1:8" x14ac:dyDescent="0.25">
      <c r="A518" s="17" t="s">
        <v>328</v>
      </c>
      <c r="D518" s="41">
        <f>Lookup!A$44</f>
        <v>44</v>
      </c>
      <c r="E518" s="41"/>
      <c r="F518" s="1" t="s">
        <v>333</v>
      </c>
    </row>
    <row r="519" spans="1:8" x14ac:dyDescent="0.25">
      <c r="A519" s="1" t="s">
        <v>321</v>
      </c>
      <c r="B519" s="1"/>
      <c r="C519" s="1"/>
    </row>
    <row r="520" spans="1:8" x14ac:dyDescent="0.25">
      <c r="A520" s="1" t="s">
        <v>322</v>
      </c>
      <c r="B520" s="1"/>
      <c r="C520" s="1"/>
    </row>
    <row r="521" spans="1:8" x14ac:dyDescent="0.25">
      <c r="A521" s="27" t="s">
        <v>399</v>
      </c>
      <c r="B521" s="27" t="str">
        <f>IF(Lookup!C44="&lt;&lt;Accordion&gt;&gt;",REF!$A$1,"")</f>
        <v/>
      </c>
      <c r="C521" s="27" t="s">
        <v>401</v>
      </c>
      <c r="D521" s="43" t="str">
        <f>IF(Lookup!C44="&lt;&lt;Accordion&gt;&gt;","#collapse",Lookup!C44)</f>
        <v>https://onepppm.web.boeing.com/onepppm/app/documents/show?refer=search&amp;id=PRO-7060</v>
      </c>
      <c r="E521" s="43" t="str">
        <f>IF(Lookup!C44="&lt;&lt;Accordion&gt;&gt;",Lookup!A44,"")</f>
        <v/>
      </c>
      <c r="F521" s="27" t="str">
        <f>IF(D521="#collapse",REF!$A$3,REF!$A$4)</f>
        <v>"&gt;</v>
      </c>
      <c r="G521" s="32" t="str">
        <f>Lookup!B$44</f>
        <v>What are Manager's Roles and Responsibilities</v>
      </c>
      <c r="H521" s="27" t="s">
        <v>7</v>
      </c>
    </row>
    <row r="522" spans="1:8" x14ac:dyDescent="0.25">
      <c r="A522" s="1" t="s">
        <v>324</v>
      </c>
      <c r="B522" s="1"/>
      <c r="C522" s="1"/>
    </row>
    <row r="523" spans="1:8" x14ac:dyDescent="0.25">
      <c r="A523" s="1" t="s">
        <v>330</v>
      </c>
      <c r="B523" s="1"/>
      <c r="C523" s="1"/>
      <c r="D523" s="41">
        <f>Lookup!A$44</f>
        <v>44</v>
      </c>
      <c r="E523" s="41"/>
      <c r="G523" s="1" t="s">
        <v>331</v>
      </c>
    </row>
    <row r="524" spans="1:8" x14ac:dyDescent="0.25">
      <c r="A524" s="1" t="s">
        <v>325</v>
      </c>
      <c r="B524" s="1"/>
      <c r="C524" s="1"/>
    </row>
    <row r="525" spans="1:8" x14ac:dyDescent="0.25">
      <c r="A525" s="1" t="s">
        <v>324</v>
      </c>
      <c r="B525" s="1"/>
      <c r="C525" s="1"/>
    </row>
    <row r="526" spans="1:8" x14ac:dyDescent="0.25">
      <c r="A526" s="1" t="s">
        <v>326</v>
      </c>
      <c r="B526" s="1"/>
      <c r="C526" s="1"/>
    </row>
    <row r="527" spans="1:8" x14ac:dyDescent="0.25">
      <c r="A527" s="17" t="s">
        <v>320</v>
      </c>
    </row>
    <row r="528" spans="1:8" x14ac:dyDescent="0.25">
      <c r="A528" s="17" t="s">
        <v>332</v>
      </c>
      <c r="D528" s="41">
        <f>Lookup!A$44</f>
        <v>44</v>
      </c>
      <c r="E528" s="41"/>
      <c r="F528" s="1" t="s">
        <v>329</v>
      </c>
    </row>
    <row r="529" spans="1:8" x14ac:dyDescent="0.25">
      <c r="A529" s="29" t="s">
        <v>327</v>
      </c>
      <c r="B529" s="29"/>
      <c r="C529" s="29"/>
      <c r="D529" s="44"/>
      <c r="E529" s="44"/>
      <c r="F529" s="30"/>
      <c r="G529" s="30"/>
      <c r="H529" s="30"/>
    </row>
    <row r="530" spans="1:8" x14ac:dyDescent="0.25">
      <c r="A530" s="17" t="s">
        <v>328</v>
      </c>
      <c r="D530" s="41">
        <f>Lookup!A$45</f>
        <v>45</v>
      </c>
      <c r="E530" s="41"/>
      <c r="F530" s="1" t="s">
        <v>333</v>
      </c>
    </row>
    <row r="531" spans="1:8" x14ac:dyDescent="0.25">
      <c r="A531" s="1" t="s">
        <v>321</v>
      </c>
      <c r="B531" s="1"/>
      <c r="C531" s="1"/>
    </row>
    <row r="532" spans="1:8" x14ac:dyDescent="0.25">
      <c r="A532" s="1" t="s">
        <v>322</v>
      </c>
      <c r="B532" s="1"/>
      <c r="C532" s="1"/>
    </row>
    <row r="533" spans="1:8" x14ac:dyDescent="0.25">
      <c r="A533" s="27" t="s">
        <v>399</v>
      </c>
      <c r="B533" s="27" t="str">
        <f>IF(Lookup!C45="&lt;&lt;Accordion&gt;&gt;",REF!$A$1,"")</f>
        <v>data-toggle="collapse" data-parent="#accordion"</v>
      </c>
      <c r="C533" s="27" t="s">
        <v>401</v>
      </c>
      <c r="D533" s="43" t="str">
        <f>IF(Lookup!C45="&lt;&lt;Accordion&gt;&gt;","#collapse",Lookup!C45)</f>
        <v>#collapse</v>
      </c>
      <c r="E533" s="43">
        <f>IF(Lookup!C45="&lt;&lt;Accordion&gt;&gt;",Lookup!A45,"")</f>
        <v>45</v>
      </c>
      <c r="F533" s="27" t="str">
        <f>IF(D533="#collapse",REF!$A$3,REF!$A$4)</f>
        <v xml:space="preserve">"&gt;&lt;i class="zmdi zmdi-caret-down-circle"&gt;&lt;/i&gt;  </v>
      </c>
      <c r="G533" s="32" t="str">
        <f>Lookup!B$45</f>
        <v>Policies, Procedures, Processes and Specifications</v>
      </c>
      <c r="H533" s="27" t="s">
        <v>7</v>
      </c>
    </row>
    <row r="534" spans="1:8" x14ac:dyDescent="0.25">
      <c r="A534" s="1" t="s">
        <v>324</v>
      </c>
      <c r="B534" s="1"/>
      <c r="C534" s="1"/>
    </row>
    <row r="535" spans="1:8" x14ac:dyDescent="0.25">
      <c r="A535" s="1" t="s">
        <v>330</v>
      </c>
      <c r="B535" s="1"/>
      <c r="C535" s="1"/>
      <c r="D535" s="41">
        <f>Lookup!A$45</f>
        <v>45</v>
      </c>
      <c r="E535" s="41"/>
      <c r="G535" s="1" t="s">
        <v>331</v>
      </c>
    </row>
    <row r="536" spans="1:8" x14ac:dyDescent="0.25">
      <c r="A536" s="1" t="s">
        <v>325</v>
      </c>
      <c r="B536" s="1"/>
      <c r="C536" s="1"/>
    </row>
    <row r="537" spans="1:8" x14ac:dyDescent="0.25">
      <c r="A537" s="1" t="s">
        <v>324</v>
      </c>
      <c r="B537" s="1"/>
      <c r="C537" s="1"/>
    </row>
    <row r="538" spans="1:8" x14ac:dyDescent="0.25">
      <c r="A538" s="1" t="s">
        <v>326</v>
      </c>
      <c r="B538" s="1"/>
      <c r="C538" s="1"/>
    </row>
    <row r="539" spans="1:8" x14ac:dyDescent="0.25">
      <c r="A539" s="17" t="s">
        <v>320</v>
      </c>
    </row>
    <row r="540" spans="1:8" x14ac:dyDescent="0.25">
      <c r="A540" s="17" t="s">
        <v>332</v>
      </c>
      <c r="D540" s="41">
        <f>Lookup!A$45</f>
        <v>45</v>
      </c>
      <c r="E540" s="41"/>
      <c r="F540" s="1" t="s">
        <v>329</v>
      </c>
    </row>
    <row r="541" spans="1:8" x14ac:dyDescent="0.25">
      <c r="A541" s="29" t="s">
        <v>327</v>
      </c>
      <c r="B541" s="29"/>
      <c r="C541" s="29"/>
      <c r="D541" s="44"/>
      <c r="E541" s="44"/>
      <c r="F541" s="30"/>
      <c r="G541" s="30"/>
      <c r="H541" s="30"/>
    </row>
  </sheetData>
  <autoFilter ref="A1:H541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workbookViewId="0">
      <selection activeCell="G26" sqref="G26"/>
    </sheetView>
  </sheetViews>
  <sheetFormatPr defaultRowHeight="15" x14ac:dyDescent="0.25"/>
  <cols>
    <col min="1" max="1" width="12.140625" bestFit="1" customWidth="1"/>
    <col min="2" max="2" width="76.5703125" bestFit="1" customWidth="1"/>
    <col min="3" max="4" width="5.42578125" style="17" customWidth="1"/>
    <col min="5" max="5" width="15.42578125" style="17" bestFit="1" customWidth="1"/>
    <col min="6" max="6" width="4.140625" customWidth="1"/>
    <col min="7" max="7" width="34.42578125" bestFit="1" customWidth="1"/>
    <col min="8" max="8" width="8.85546875" bestFit="1" customWidth="1"/>
  </cols>
  <sheetData>
    <row r="1" spans="1:8" s="17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33" t="s">
        <v>396</v>
      </c>
      <c r="G1" s="33" t="s">
        <v>386</v>
      </c>
      <c r="H1" s="33" t="s">
        <v>397</v>
      </c>
    </row>
    <row r="2" spans="1:8" x14ac:dyDescent="0.25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25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25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25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25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25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25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25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25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25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233-47C0-4593-9912-D286E6C9911C}">
  <sheetPr>
    <tabColor rgb="FFFFC000"/>
  </sheetPr>
  <dimension ref="A1:K3"/>
  <sheetViews>
    <sheetView workbookViewId="0">
      <selection activeCell="C25" sqref="C25"/>
    </sheetView>
  </sheetViews>
  <sheetFormatPr defaultColWidth="8.85546875" defaultRowHeight="15" x14ac:dyDescent="0.25"/>
  <cols>
    <col min="1" max="1" width="21.5703125" style="17" bestFit="1" customWidth="1"/>
    <col min="2" max="2" width="11.85546875" style="17" customWidth="1"/>
    <col min="3" max="3" width="1.42578125" style="17" bestFit="1" customWidth="1"/>
    <col min="4" max="4" width="15.85546875" style="17" customWidth="1"/>
    <col min="5" max="5" width="30.5703125" style="59" bestFit="1" customWidth="1"/>
    <col min="6" max="6" width="8.140625" style="17" customWidth="1"/>
    <col min="7" max="7" width="6.85546875" style="17" customWidth="1"/>
    <col min="8" max="8" width="5.28515625" style="17" customWidth="1"/>
    <col min="9" max="9" width="9.85546875" style="59" bestFit="1" customWidth="1"/>
    <col min="10" max="10" width="9.85546875" style="17" customWidth="1"/>
    <col min="11" max="16384" width="8.85546875" style="17"/>
  </cols>
  <sheetData>
    <row r="1" spans="1:11" x14ac:dyDescent="0.25">
      <c r="A1" s="17" t="s">
        <v>345</v>
      </c>
      <c r="C1" s="1" t="s">
        <v>327</v>
      </c>
      <c r="D1" s="17" t="s">
        <v>1</v>
      </c>
      <c r="E1" s="59" t="s">
        <v>605</v>
      </c>
      <c r="G1" s="17" t="s">
        <v>5</v>
      </c>
      <c r="H1" s="1"/>
      <c r="I1" s="59" t="s">
        <v>602</v>
      </c>
      <c r="J1" s="1"/>
      <c r="K1" s="17" t="s">
        <v>27</v>
      </c>
    </row>
    <row r="2" spans="1:11" x14ac:dyDescent="0.25">
      <c r="A2" s="17" t="s">
        <v>345</v>
      </c>
      <c r="C2" s="1" t="s">
        <v>327</v>
      </c>
      <c r="D2" s="17" t="s">
        <v>1</v>
      </c>
      <c r="E2" s="59" t="s">
        <v>606</v>
      </c>
      <c r="G2" s="17" t="s">
        <v>5</v>
      </c>
      <c r="H2" s="1"/>
      <c r="I2" s="59" t="s">
        <v>603</v>
      </c>
      <c r="J2" s="1"/>
      <c r="K2" s="17" t="s">
        <v>27</v>
      </c>
    </row>
    <row r="3" spans="1:11" x14ac:dyDescent="0.25">
      <c r="A3" s="17" t="s">
        <v>345</v>
      </c>
      <c r="C3" s="1" t="s">
        <v>327</v>
      </c>
      <c r="D3" s="17" t="s">
        <v>1</v>
      </c>
      <c r="E3" s="59" t="s">
        <v>607</v>
      </c>
      <c r="G3" s="17" t="s">
        <v>5</v>
      </c>
      <c r="H3" s="1"/>
      <c r="I3" s="59" t="s">
        <v>604</v>
      </c>
      <c r="J3" s="1"/>
      <c r="K3" s="17" t="s">
        <v>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3"/>
  <sheetViews>
    <sheetView workbookViewId="0">
      <selection sqref="A1:K16"/>
    </sheetView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7" bestFit="1" customWidth="1"/>
    <col min="4" max="4" width="15.85546875" customWidth="1"/>
    <col min="5" max="5" width="109.42578125" bestFit="1" customWidth="1"/>
    <col min="6" max="6" width="8.140625" style="17" customWidth="1"/>
    <col min="7" max="7" width="6.85546875" customWidth="1"/>
    <col min="8" max="8" width="5.28515625" customWidth="1"/>
    <col min="9" max="9" width="9.85546875" bestFit="1" customWidth="1"/>
    <col min="10" max="10" width="9.85546875" style="17" customWidth="1"/>
  </cols>
  <sheetData>
    <row r="1" spans="1:11" x14ac:dyDescent="0.25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25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25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25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25">
      <c r="A5" s="17" t="s">
        <v>345</v>
      </c>
      <c r="C5" s="1" t="s">
        <v>327</v>
      </c>
      <c r="D5" t="s">
        <v>1</v>
      </c>
      <c r="E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25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25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25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25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25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25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25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s="17" customFormat="1" x14ac:dyDescent="0.25">
      <c r="A13" s="17" t="s">
        <v>345</v>
      </c>
      <c r="C13" s="1" t="s">
        <v>327</v>
      </c>
      <c r="D13" s="17" t="s">
        <v>1</v>
      </c>
      <c r="E13" s="17" t="s">
        <v>600</v>
      </c>
      <c r="G13" s="17" t="s">
        <v>5</v>
      </c>
      <c r="H13" s="1"/>
      <c r="I13" s="17" t="s">
        <v>598</v>
      </c>
      <c r="J13" s="1"/>
      <c r="K13" s="17" t="s">
        <v>27</v>
      </c>
    </row>
    <row r="14" spans="1:11" x14ac:dyDescent="0.25">
      <c r="A14" s="17" t="s">
        <v>345</v>
      </c>
      <c r="B14" s="17" t="s">
        <v>366</v>
      </c>
      <c r="C14" s="1" t="s">
        <v>327</v>
      </c>
      <c r="D14" t="s">
        <v>1</v>
      </c>
      <c r="E14" s="2" t="s">
        <v>19</v>
      </c>
      <c r="F14" s="17" t="s">
        <v>20</v>
      </c>
      <c r="G14" t="s">
        <v>5</v>
      </c>
      <c r="H14" s="1" t="s">
        <v>2</v>
      </c>
      <c r="I14" t="s">
        <v>20</v>
      </c>
      <c r="J14" s="1" t="s">
        <v>28</v>
      </c>
      <c r="K14" s="17" t="s">
        <v>27</v>
      </c>
    </row>
    <row r="15" spans="1:11" s="17" customFormat="1" x14ac:dyDescent="0.25">
      <c r="A15" s="17" t="s">
        <v>345</v>
      </c>
      <c r="C15" s="1" t="s">
        <v>327</v>
      </c>
      <c r="D15" s="17" t="s">
        <v>1</v>
      </c>
      <c r="E15" s="17" t="s">
        <v>601</v>
      </c>
      <c r="G15" s="17" t="s">
        <v>5</v>
      </c>
      <c r="H15" s="1"/>
      <c r="I15" s="17" t="s">
        <v>599</v>
      </c>
      <c r="J15" s="1"/>
      <c r="K15" s="17" t="s">
        <v>27</v>
      </c>
    </row>
    <row r="16" spans="1:11" s="40" customFormat="1" x14ac:dyDescent="0.25">
      <c r="A16" s="40" t="s">
        <v>345</v>
      </c>
      <c r="B16" s="40" t="s">
        <v>367</v>
      </c>
      <c r="C16" s="56" t="s">
        <v>327</v>
      </c>
      <c r="D16" s="40" t="s">
        <v>1</v>
      </c>
      <c r="E16" s="57" t="s">
        <v>19</v>
      </c>
      <c r="F16" s="58" t="s">
        <v>25</v>
      </c>
      <c r="G16" s="40" t="s">
        <v>5</v>
      </c>
      <c r="H16" s="56" t="s">
        <v>2</v>
      </c>
      <c r="I16" s="58" t="s">
        <v>25</v>
      </c>
      <c r="J16" s="56" t="s">
        <v>28</v>
      </c>
      <c r="K16" s="40" t="s">
        <v>27</v>
      </c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4" r:id="rId6" xr:uid="{35F61372-5554-4786-94C8-E12916251915}"/>
    <hyperlink ref="E16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E24" sqref="E24"/>
    </sheetView>
  </sheetViews>
  <sheetFormatPr defaultColWidth="8.85546875" defaultRowHeight="15" x14ac:dyDescent="0.25"/>
  <cols>
    <col min="1" max="1" width="21.5703125" style="17" bestFit="1" customWidth="1"/>
    <col min="2" max="2" width="22.85546875" style="17" bestFit="1" customWidth="1"/>
    <col min="3" max="3" width="6.28515625" style="17" customWidth="1"/>
    <col min="4" max="4" width="9" style="17" bestFit="1" customWidth="1"/>
    <col min="5" max="5" width="79.7109375" style="17" bestFit="1" customWidth="1"/>
    <col min="6" max="6" width="7" style="40" bestFit="1" customWidth="1"/>
    <col min="7" max="8" width="4.42578125" style="17" bestFit="1" customWidth="1"/>
    <col min="9" max="9" width="44.140625" style="40" bestFit="1" customWidth="1"/>
    <col min="10" max="10" width="1.7109375" style="17" bestFit="1" customWidth="1"/>
    <col min="11" max="11" width="8.85546875" style="17" bestFit="1" customWidth="1"/>
    <col min="12" max="16384" width="8.85546875" style="17"/>
  </cols>
  <sheetData>
    <row r="1" spans="1:11" s="33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25">
      <c r="A2" s="17" t="s">
        <v>345</v>
      </c>
      <c r="B2" s="36" t="s">
        <v>595</v>
      </c>
      <c r="C2" s="35" t="s">
        <v>327</v>
      </c>
      <c r="D2" s="17" t="s">
        <v>1</v>
      </c>
      <c r="E2" s="36" t="s">
        <v>596</v>
      </c>
      <c r="F2" s="48"/>
      <c r="G2" s="17" t="s">
        <v>5</v>
      </c>
      <c r="H2" s="48"/>
      <c r="I2" s="49" t="s">
        <v>597</v>
      </c>
      <c r="J2" s="48"/>
      <c r="K2" s="17" t="s">
        <v>27</v>
      </c>
    </row>
    <row r="3" spans="1:11" s="33" customFormat="1" x14ac:dyDescent="0.25">
      <c r="A3" s="17" t="s">
        <v>345</v>
      </c>
      <c r="C3" s="35" t="s">
        <v>327</v>
      </c>
      <c r="D3" s="17" t="s">
        <v>1</v>
      </c>
      <c r="E3" s="36"/>
      <c r="F3" s="48"/>
      <c r="G3" s="17" t="s">
        <v>5</v>
      </c>
      <c r="H3" s="48"/>
      <c r="I3" s="49"/>
      <c r="J3" s="48"/>
      <c r="K3" s="17" t="s">
        <v>27</v>
      </c>
    </row>
    <row r="4" spans="1:11" x14ac:dyDescent="0.25">
      <c r="A4" s="17" t="s">
        <v>345</v>
      </c>
      <c r="B4" s="8"/>
      <c r="C4" s="35" t="s">
        <v>327</v>
      </c>
      <c r="D4" s="17" t="s">
        <v>1</v>
      </c>
      <c r="F4" s="47"/>
      <c r="G4" s="17" t="s">
        <v>5</v>
      </c>
      <c r="H4" s="1"/>
      <c r="I4" s="47"/>
      <c r="J4" s="10" t="s">
        <v>28</v>
      </c>
      <c r="K4" s="17" t="s">
        <v>27</v>
      </c>
    </row>
    <row r="5" spans="1:11" x14ac:dyDescent="0.25">
      <c r="A5" s="17" t="s">
        <v>345</v>
      </c>
      <c r="B5" s="8"/>
      <c r="C5" s="35" t="s">
        <v>327</v>
      </c>
      <c r="D5" s="17" t="s">
        <v>1</v>
      </c>
      <c r="F5" s="47"/>
      <c r="G5" s="17" t="s">
        <v>5</v>
      </c>
      <c r="H5" s="1"/>
      <c r="I5" s="47"/>
      <c r="J5" s="10" t="s">
        <v>28</v>
      </c>
      <c r="K5" s="17" t="s">
        <v>27</v>
      </c>
    </row>
    <row r="6" spans="1:11" x14ac:dyDescent="0.25">
      <c r="A6" s="17" t="s">
        <v>345</v>
      </c>
      <c r="B6" s="8"/>
      <c r="C6" s="35" t="s">
        <v>327</v>
      </c>
      <c r="D6" s="17" t="s">
        <v>1</v>
      </c>
      <c r="F6" s="47"/>
      <c r="G6" s="17" t="s">
        <v>5</v>
      </c>
      <c r="H6" s="1"/>
      <c r="I6" s="47"/>
      <c r="J6" s="10" t="s">
        <v>28</v>
      </c>
      <c r="K6" s="17" t="s">
        <v>27</v>
      </c>
    </row>
    <row r="7" spans="1:11" x14ac:dyDescent="0.25">
      <c r="A7" s="17" t="s">
        <v>345</v>
      </c>
      <c r="C7" s="35" t="s">
        <v>327</v>
      </c>
      <c r="D7" s="17" t="s">
        <v>1</v>
      </c>
      <c r="E7" s="47"/>
      <c r="G7" s="17" t="s">
        <v>5</v>
      </c>
      <c r="H7" s="1"/>
      <c r="J7" s="10"/>
      <c r="K7" s="17" t="s">
        <v>27</v>
      </c>
    </row>
    <row r="8" spans="1:11" x14ac:dyDescent="0.25">
      <c r="A8" s="17" t="s">
        <v>345</v>
      </c>
      <c r="C8" s="35" t="s">
        <v>327</v>
      </c>
      <c r="D8" s="17" t="s">
        <v>1</v>
      </c>
      <c r="E8" s="40"/>
      <c r="G8" s="17" t="s">
        <v>5</v>
      </c>
      <c r="H8" s="1"/>
      <c r="J8" s="10"/>
      <c r="K8" s="17" t="s">
        <v>27</v>
      </c>
    </row>
    <row r="9" spans="1:11" x14ac:dyDescent="0.25">
      <c r="A9" s="17" t="s">
        <v>345</v>
      </c>
      <c r="C9" s="35" t="s">
        <v>327</v>
      </c>
      <c r="D9" s="17" t="s">
        <v>1</v>
      </c>
      <c r="E9" s="40"/>
      <c r="G9" s="17" t="s">
        <v>5</v>
      </c>
      <c r="H9" s="1"/>
      <c r="J9" s="10"/>
      <c r="K9" s="17" t="s">
        <v>27</v>
      </c>
    </row>
    <row r="10" spans="1:11" x14ac:dyDescent="0.25">
      <c r="A10" s="17" t="s">
        <v>345</v>
      </c>
      <c r="C10" s="35" t="s">
        <v>327</v>
      </c>
      <c r="D10" s="17" t="s">
        <v>1</v>
      </c>
      <c r="E10" s="40"/>
      <c r="G10" s="17" t="s">
        <v>5</v>
      </c>
      <c r="H10" s="1"/>
      <c r="J10" s="10"/>
      <c r="K10" s="17" t="s">
        <v>27</v>
      </c>
    </row>
    <row r="11" spans="1:11" x14ac:dyDescent="0.25">
      <c r="A11" s="17" t="s">
        <v>345</v>
      </c>
      <c r="C11" s="35" t="s">
        <v>327</v>
      </c>
      <c r="D11" s="17" t="s">
        <v>1</v>
      </c>
      <c r="E11" s="40"/>
      <c r="G11" s="17" t="s">
        <v>5</v>
      </c>
      <c r="H11" s="1"/>
      <c r="J11" s="10"/>
      <c r="K11" s="17" t="s">
        <v>27</v>
      </c>
    </row>
    <row r="12" spans="1:11" x14ac:dyDescent="0.25">
      <c r="A12" s="17" t="s">
        <v>345</v>
      </c>
      <c r="C12" s="35" t="s">
        <v>327</v>
      </c>
      <c r="D12" s="17" t="s">
        <v>1</v>
      </c>
      <c r="E12" s="40"/>
      <c r="G12" s="17" t="s">
        <v>5</v>
      </c>
      <c r="H12" s="1"/>
      <c r="J12" s="10"/>
      <c r="K12" s="17" t="s">
        <v>27</v>
      </c>
    </row>
    <row r="13" spans="1:11" x14ac:dyDescent="0.25">
      <c r="A13" s="17" t="s">
        <v>345</v>
      </c>
      <c r="C13" s="35" t="s">
        <v>327</v>
      </c>
      <c r="D13" s="17" t="s">
        <v>1</v>
      </c>
      <c r="E13" s="40"/>
      <c r="G13" s="17" t="s">
        <v>5</v>
      </c>
      <c r="H13" s="1"/>
      <c r="J13" s="10"/>
      <c r="K13" s="17" t="s">
        <v>27</v>
      </c>
    </row>
    <row r="14" spans="1:11" x14ac:dyDescent="0.25">
      <c r="A14" s="17" t="s">
        <v>345</v>
      </c>
      <c r="C14" s="35" t="s">
        <v>327</v>
      </c>
      <c r="D14" s="17" t="s">
        <v>1</v>
      </c>
      <c r="E14" s="40"/>
      <c r="G14" s="17" t="s">
        <v>5</v>
      </c>
      <c r="H14" s="1"/>
      <c r="J14" s="10"/>
      <c r="K14" s="17" t="s">
        <v>27</v>
      </c>
    </row>
    <row r="15" spans="1:11" x14ac:dyDescent="0.25">
      <c r="A15" s="17" t="s">
        <v>345</v>
      </c>
      <c r="C15" s="35" t="s">
        <v>327</v>
      </c>
      <c r="D15" s="17" t="s">
        <v>1</v>
      </c>
      <c r="E15" s="40"/>
      <c r="G15" s="17" t="s">
        <v>5</v>
      </c>
      <c r="H15" s="1"/>
      <c r="J15" s="10"/>
      <c r="K15" s="17" t="s">
        <v>27</v>
      </c>
    </row>
    <row r="16" spans="1:11" x14ac:dyDescent="0.25">
      <c r="A16" s="17" t="s">
        <v>345</v>
      </c>
      <c r="C16" s="35" t="s">
        <v>327</v>
      </c>
      <c r="D16" s="17" t="s">
        <v>1</v>
      </c>
      <c r="E16" s="40"/>
      <c r="G16" s="17" t="s">
        <v>5</v>
      </c>
      <c r="H16" s="1"/>
      <c r="J16" s="10"/>
      <c r="K16" s="17" t="s">
        <v>27</v>
      </c>
    </row>
    <row r="17" spans="1:11" x14ac:dyDescent="0.25">
      <c r="A17" s="17" t="s">
        <v>345</v>
      </c>
      <c r="C17" s="35" t="s">
        <v>327</v>
      </c>
      <c r="D17" s="17" t="s">
        <v>1</v>
      </c>
      <c r="E17" s="40"/>
      <c r="G17" s="17" t="s">
        <v>5</v>
      </c>
      <c r="H17" s="1"/>
      <c r="J17" s="10"/>
      <c r="K17" s="17" t="s">
        <v>27</v>
      </c>
    </row>
    <row r="18" spans="1:11" x14ac:dyDescent="0.25">
      <c r="A18" s="17" t="s">
        <v>345</v>
      </c>
      <c r="C18" s="35" t="s">
        <v>327</v>
      </c>
      <c r="D18" s="17" t="s">
        <v>1</v>
      </c>
      <c r="G18" s="17" t="s">
        <v>5</v>
      </c>
      <c r="H18" s="1"/>
      <c r="I18" s="47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40625" defaultRowHeight="15" x14ac:dyDescent="0.25"/>
  <cols>
    <col min="1" max="1" width="21.5703125" style="11" bestFit="1" customWidth="1"/>
    <col min="2" max="2" width="71.7109375" style="11" bestFit="1" customWidth="1"/>
    <col min="3" max="3" width="4.28515625" style="11" customWidth="1"/>
    <col min="4" max="4" width="9" style="11" bestFit="1" customWidth="1"/>
    <col min="5" max="5" width="101" style="11" bestFit="1" customWidth="1"/>
    <col min="6" max="6" width="9.140625" style="16" bestFit="1" customWidth="1"/>
    <col min="7" max="7" width="2.85546875" style="11" bestFit="1" customWidth="1"/>
    <col min="8" max="8" width="1.7109375" style="11" bestFit="1" customWidth="1"/>
    <col min="9" max="9" width="9.28515625" style="11" customWidth="1"/>
    <col min="10" max="10" width="1.7109375" style="11" bestFit="1" customWidth="1"/>
    <col min="11" max="11" width="8.85546875" style="11" bestFit="1" customWidth="1"/>
    <col min="12" max="16384" width="9.140625" style="11"/>
  </cols>
  <sheetData>
    <row r="1" spans="1:11" x14ac:dyDescent="0.25">
      <c r="A1" s="11" t="s">
        <v>392</v>
      </c>
      <c r="B1" s="11" t="s">
        <v>393</v>
      </c>
      <c r="C1" s="11" t="s">
        <v>337</v>
      </c>
      <c r="D1" s="45" t="s">
        <v>394</v>
      </c>
      <c r="E1" s="45" t="s">
        <v>395</v>
      </c>
      <c r="F1" s="46" t="s">
        <v>396</v>
      </c>
      <c r="G1" s="46" t="s">
        <v>411</v>
      </c>
      <c r="H1" s="46" t="s">
        <v>397</v>
      </c>
      <c r="I1" s="46" t="s">
        <v>412</v>
      </c>
      <c r="J1" s="46" t="s">
        <v>413</v>
      </c>
      <c r="K1" s="46" t="s">
        <v>414</v>
      </c>
    </row>
    <row r="2" spans="1:11" ht="15.75" x14ac:dyDescent="0.25">
      <c r="A2" s="11" t="s">
        <v>345</v>
      </c>
      <c r="B2" s="12" t="s">
        <v>30</v>
      </c>
      <c r="C2" s="39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75" x14ac:dyDescent="0.25">
      <c r="A3" s="11" t="s">
        <v>345</v>
      </c>
      <c r="B3" s="11" t="s">
        <v>357</v>
      </c>
      <c r="C3" s="39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75" x14ac:dyDescent="0.25">
      <c r="A4" s="11" t="s">
        <v>345</v>
      </c>
      <c r="B4" s="11" t="s">
        <v>3</v>
      </c>
      <c r="C4" s="39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75" x14ac:dyDescent="0.25">
      <c r="A5" s="11" t="s">
        <v>345</v>
      </c>
      <c r="B5" s="11" t="s">
        <v>369</v>
      </c>
      <c r="C5" s="39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75" x14ac:dyDescent="0.25">
      <c r="A6" s="11" t="s">
        <v>345</v>
      </c>
      <c r="B6" s="11" t="s">
        <v>405</v>
      </c>
      <c r="C6" s="39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75" x14ac:dyDescent="0.25">
      <c r="A7" s="11" t="s">
        <v>345</v>
      </c>
      <c r="B7" s="11" t="s">
        <v>34</v>
      </c>
      <c r="C7" s="39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75" x14ac:dyDescent="0.25">
      <c r="A8" s="11" t="s">
        <v>345</v>
      </c>
      <c r="B8" s="11" t="s">
        <v>33</v>
      </c>
      <c r="C8" s="39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75" x14ac:dyDescent="0.25">
      <c r="A9" s="11" t="s">
        <v>345</v>
      </c>
      <c r="B9" s="11" t="s">
        <v>35</v>
      </c>
      <c r="C9" s="39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75" x14ac:dyDescent="0.25">
      <c r="A10" s="11" t="s">
        <v>345</v>
      </c>
      <c r="B10" s="11" t="s">
        <v>36</v>
      </c>
      <c r="C10" s="39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75" x14ac:dyDescent="0.25">
      <c r="A11" s="11" t="s">
        <v>345</v>
      </c>
      <c r="B11" s="11" t="s">
        <v>32</v>
      </c>
      <c r="C11" s="39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75" x14ac:dyDescent="0.25">
      <c r="A12" s="11" t="s">
        <v>345</v>
      </c>
      <c r="B12" s="11" t="s">
        <v>370</v>
      </c>
      <c r="C12" s="39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75" x14ac:dyDescent="0.25">
      <c r="A13" s="11" t="s">
        <v>345</v>
      </c>
      <c r="B13" s="11" t="s">
        <v>371</v>
      </c>
      <c r="C13" s="39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75" x14ac:dyDescent="0.25">
      <c r="A14" s="11" t="s">
        <v>345</v>
      </c>
      <c r="B14" s="11" t="s">
        <v>29</v>
      </c>
      <c r="C14" s="39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75" x14ac:dyDescent="0.25">
      <c r="A15" s="11" t="s">
        <v>345</v>
      </c>
      <c r="B15" s="11" t="s">
        <v>372</v>
      </c>
      <c r="C15" s="39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75" x14ac:dyDescent="0.25">
      <c r="A16" s="11" t="s">
        <v>345</v>
      </c>
      <c r="C16" s="39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75" x14ac:dyDescent="0.25">
      <c r="A17" s="11" t="s">
        <v>345</v>
      </c>
      <c r="B17" s="11" t="s">
        <v>373</v>
      </c>
      <c r="C17" s="39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75" x14ac:dyDescent="0.25">
      <c r="A18" s="11" t="s">
        <v>345</v>
      </c>
      <c r="B18" s="11" t="s">
        <v>374</v>
      </c>
      <c r="C18" s="39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75" x14ac:dyDescent="0.25">
      <c r="A19" s="11" t="s">
        <v>345</v>
      </c>
      <c r="B19" s="11" t="s">
        <v>351</v>
      </c>
      <c r="C19" s="39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75" x14ac:dyDescent="0.25">
      <c r="A20" s="11" t="s">
        <v>345</v>
      </c>
      <c r="B20" s="11" t="s">
        <v>375</v>
      </c>
      <c r="C20" s="39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75" x14ac:dyDescent="0.25">
      <c r="A21" s="11" t="s">
        <v>345</v>
      </c>
      <c r="B21" s="11" t="s">
        <v>376</v>
      </c>
      <c r="C21" s="39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75" x14ac:dyDescent="0.25">
      <c r="A22" s="11" t="s">
        <v>345</v>
      </c>
      <c r="B22" s="11" t="s">
        <v>353</v>
      </c>
      <c r="C22" s="39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25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25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25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25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25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5" x14ac:dyDescent="0.25"/>
  <cols>
    <col min="1" max="1" width="21.5703125" bestFit="1" customWidth="1"/>
    <col min="2" max="2" width="22.85546875" bestFit="1" customWidth="1"/>
    <col min="3" max="3" width="6.28515625" style="17" customWidth="1"/>
    <col min="4" max="4" width="9" bestFit="1" customWidth="1"/>
    <col min="5" max="5" width="113.5703125" bestFit="1" customWidth="1"/>
    <col min="6" max="6" width="7" style="40" bestFit="1" customWidth="1"/>
    <col min="7" max="8" width="4.42578125" bestFit="1" customWidth="1"/>
    <col min="9" max="9" width="44.140625" style="40" bestFit="1" customWidth="1"/>
    <col min="10" max="10" width="1.7109375" bestFit="1" customWidth="1"/>
    <col min="11" max="11" width="8.85546875" bestFit="1" customWidth="1"/>
  </cols>
  <sheetData>
    <row r="1" spans="1:11" s="33" customFormat="1" x14ac:dyDescent="0.25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25">
      <c r="A2" s="17" t="s">
        <v>345</v>
      </c>
      <c r="C2" s="35" t="s">
        <v>327</v>
      </c>
      <c r="D2" s="17" t="s">
        <v>1</v>
      </c>
      <c r="E2" s="36" t="s">
        <v>432</v>
      </c>
      <c r="F2" s="48"/>
      <c r="G2" s="17" t="s">
        <v>5</v>
      </c>
      <c r="H2" s="48"/>
      <c r="I2" s="49" t="s">
        <v>431</v>
      </c>
      <c r="J2" s="48"/>
      <c r="K2" s="17" t="s">
        <v>27</v>
      </c>
    </row>
    <row r="3" spans="1:11" s="33" customFormat="1" x14ac:dyDescent="0.25">
      <c r="A3" s="17" t="s">
        <v>345</v>
      </c>
      <c r="C3" s="35" t="s">
        <v>327</v>
      </c>
      <c r="D3" s="17" t="s">
        <v>1</v>
      </c>
      <c r="E3" s="36" t="s">
        <v>140</v>
      </c>
      <c r="F3" s="48"/>
      <c r="G3" s="17" t="s">
        <v>5</v>
      </c>
      <c r="H3" s="48"/>
      <c r="I3" s="49" t="s">
        <v>131</v>
      </c>
      <c r="J3" s="48"/>
      <c r="K3" s="17" t="s">
        <v>27</v>
      </c>
    </row>
    <row r="4" spans="1:11" s="17" customFormat="1" ht="30" x14ac:dyDescent="0.25">
      <c r="A4" s="17" t="s">
        <v>345</v>
      </c>
      <c r="B4" s="8" t="s">
        <v>415</v>
      </c>
      <c r="C4" s="35" t="s">
        <v>327</v>
      </c>
      <c r="D4" s="17" t="s">
        <v>1</v>
      </c>
      <c r="E4" s="17" t="s">
        <v>19</v>
      </c>
      <c r="F4" s="47">
        <v>754722</v>
      </c>
      <c r="G4" s="17" t="s">
        <v>5</v>
      </c>
      <c r="H4" s="1" t="s">
        <v>73</v>
      </c>
      <c r="I4" s="47">
        <v>754722</v>
      </c>
      <c r="J4" s="10" t="s">
        <v>28</v>
      </c>
      <c r="K4" s="17" t="s">
        <v>27</v>
      </c>
    </row>
    <row r="5" spans="1:11" x14ac:dyDescent="0.25">
      <c r="A5" s="17" t="s">
        <v>345</v>
      </c>
      <c r="B5" s="8" t="s">
        <v>416</v>
      </c>
      <c r="C5" s="35" t="s">
        <v>327</v>
      </c>
      <c r="D5" s="17" t="s">
        <v>1</v>
      </c>
      <c r="E5" s="17" t="s">
        <v>19</v>
      </c>
      <c r="F5" s="47">
        <v>754721</v>
      </c>
      <c r="G5" s="17" t="s">
        <v>5</v>
      </c>
      <c r="H5" s="1" t="s">
        <v>73</v>
      </c>
      <c r="I5" s="47">
        <v>754721</v>
      </c>
      <c r="J5" s="10" t="s">
        <v>28</v>
      </c>
      <c r="K5" s="17" t="s">
        <v>27</v>
      </c>
    </row>
    <row r="6" spans="1:11" x14ac:dyDescent="0.25">
      <c r="A6" s="17" t="s">
        <v>345</v>
      </c>
      <c r="B6" s="8" t="s">
        <v>417</v>
      </c>
      <c r="C6" s="35" t="s">
        <v>327</v>
      </c>
      <c r="D6" s="17" t="s">
        <v>1</v>
      </c>
      <c r="E6" s="17" t="s">
        <v>19</v>
      </c>
      <c r="F6" s="47">
        <v>754723</v>
      </c>
      <c r="G6" s="17" t="s">
        <v>5</v>
      </c>
      <c r="H6" s="1" t="s">
        <v>73</v>
      </c>
      <c r="I6" s="47">
        <v>754723</v>
      </c>
      <c r="J6" s="10" t="s">
        <v>28</v>
      </c>
      <c r="K6" s="17" t="s">
        <v>27</v>
      </c>
    </row>
    <row r="7" spans="1:11" x14ac:dyDescent="0.25">
      <c r="A7" s="17" t="s">
        <v>345</v>
      </c>
      <c r="C7" s="35" t="s">
        <v>327</v>
      </c>
      <c r="D7" s="17" t="s">
        <v>1</v>
      </c>
      <c r="E7" s="47" t="s">
        <v>139</v>
      </c>
      <c r="G7" s="17" t="s">
        <v>5</v>
      </c>
      <c r="H7" s="1"/>
      <c r="I7" s="40" t="s">
        <v>418</v>
      </c>
      <c r="J7" s="10"/>
      <c r="K7" s="17" t="s">
        <v>27</v>
      </c>
    </row>
    <row r="8" spans="1:11" x14ac:dyDescent="0.25">
      <c r="A8" s="17" t="s">
        <v>345</v>
      </c>
      <c r="C8" s="35" t="s">
        <v>327</v>
      </c>
      <c r="D8" s="17" t="s">
        <v>1</v>
      </c>
      <c r="E8" s="40" t="s">
        <v>425</v>
      </c>
      <c r="G8" s="17" t="s">
        <v>5</v>
      </c>
      <c r="H8" s="1"/>
      <c r="I8" s="40" t="s">
        <v>419</v>
      </c>
      <c r="J8" s="10"/>
      <c r="K8" s="17" t="s">
        <v>27</v>
      </c>
    </row>
    <row r="9" spans="1:11" s="17" customFormat="1" x14ac:dyDescent="0.25">
      <c r="A9" s="17" t="s">
        <v>345</v>
      </c>
      <c r="C9" s="35" t="s">
        <v>327</v>
      </c>
      <c r="D9" s="17" t="s">
        <v>1</v>
      </c>
      <c r="E9" s="40" t="s">
        <v>586</v>
      </c>
      <c r="F9" s="40"/>
      <c r="G9" s="17" t="s">
        <v>5</v>
      </c>
      <c r="H9" s="1"/>
      <c r="I9" s="40" t="s">
        <v>136</v>
      </c>
      <c r="J9" s="10"/>
      <c r="K9" s="17" t="s">
        <v>27</v>
      </c>
    </row>
    <row r="10" spans="1:11" x14ac:dyDescent="0.25">
      <c r="A10" s="17" t="s">
        <v>345</v>
      </c>
      <c r="C10" s="35" t="s">
        <v>327</v>
      </c>
      <c r="D10" s="17" t="s">
        <v>1</v>
      </c>
      <c r="E10" s="40" t="s">
        <v>426</v>
      </c>
      <c r="G10" s="17" t="s">
        <v>5</v>
      </c>
      <c r="H10" s="1"/>
      <c r="I10" s="40" t="s">
        <v>420</v>
      </c>
      <c r="J10" s="10"/>
      <c r="K10" s="17" t="s">
        <v>27</v>
      </c>
    </row>
    <row r="11" spans="1:11" s="17" customFormat="1" x14ac:dyDescent="0.25">
      <c r="A11" s="17" t="s">
        <v>345</v>
      </c>
      <c r="C11" s="35" t="s">
        <v>327</v>
      </c>
      <c r="D11" s="17" t="s">
        <v>1</v>
      </c>
      <c r="E11" s="40" t="s">
        <v>587</v>
      </c>
      <c r="F11" s="40"/>
      <c r="G11" s="17" t="s">
        <v>5</v>
      </c>
      <c r="H11" s="1"/>
      <c r="I11" s="40" t="s">
        <v>135</v>
      </c>
      <c r="J11" s="10"/>
      <c r="K11" s="17" t="s">
        <v>27</v>
      </c>
    </row>
    <row r="12" spans="1:11" x14ac:dyDescent="0.25">
      <c r="A12" s="17" t="s">
        <v>345</v>
      </c>
      <c r="C12" s="35" t="s">
        <v>327</v>
      </c>
      <c r="D12" s="17" t="s">
        <v>1</v>
      </c>
      <c r="E12" s="40" t="s">
        <v>427</v>
      </c>
      <c r="G12" s="17" t="s">
        <v>5</v>
      </c>
      <c r="H12" s="1"/>
      <c r="I12" s="40" t="s">
        <v>421</v>
      </c>
      <c r="J12" s="10"/>
      <c r="K12" s="17" t="s">
        <v>27</v>
      </c>
    </row>
    <row r="13" spans="1:11" x14ac:dyDescent="0.25">
      <c r="A13" s="17" t="s">
        <v>345</v>
      </c>
      <c r="C13" s="35" t="s">
        <v>327</v>
      </c>
      <c r="D13" s="17" t="s">
        <v>1</v>
      </c>
      <c r="E13" s="40" t="s">
        <v>428</v>
      </c>
      <c r="G13" s="17" t="s">
        <v>5</v>
      </c>
      <c r="H13" s="1"/>
      <c r="I13" s="40" t="s">
        <v>422</v>
      </c>
      <c r="J13" s="10"/>
      <c r="K13" s="17" t="s">
        <v>27</v>
      </c>
    </row>
    <row r="14" spans="1:11" x14ac:dyDescent="0.25">
      <c r="A14" s="17" t="s">
        <v>345</v>
      </c>
      <c r="C14" s="35" t="s">
        <v>327</v>
      </c>
      <c r="D14" s="17" t="s">
        <v>1</v>
      </c>
      <c r="E14" s="40" t="s">
        <v>50</v>
      </c>
      <c r="G14" s="17" t="s">
        <v>5</v>
      </c>
      <c r="H14" s="1"/>
      <c r="I14" s="40" t="s">
        <v>423</v>
      </c>
      <c r="J14" s="10"/>
      <c r="K14" s="17" t="s">
        <v>27</v>
      </c>
    </row>
    <row r="15" spans="1:11" x14ac:dyDescent="0.25">
      <c r="A15" s="17" t="s">
        <v>345</v>
      </c>
      <c r="C15" s="35" t="s">
        <v>327</v>
      </c>
      <c r="D15" s="17" t="s">
        <v>1</v>
      </c>
      <c r="E15" s="40" t="s">
        <v>429</v>
      </c>
      <c r="G15" s="17" t="s">
        <v>5</v>
      </c>
      <c r="H15" s="1"/>
      <c r="I15" s="40" t="s">
        <v>424</v>
      </c>
      <c r="J15" s="10"/>
      <c r="K15" s="17" t="s">
        <v>27</v>
      </c>
    </row>
    <row r="16" spans="1:11" x14ac:dyDescent="0.25">
      <c r="A16" s="17" t="s">
        <v>345</v>
      </c>
      <c r="C16" s="35" t="s">
        <v>327</v>
      </c>
      <c r="D16" s="17" t="s">
        <v>1</v>
      </c>
      <c r="E16" s="40" t="s">
        <v>381</v>
      </c>
      <c r="G16" s="17" t="s">
        <v>5</v>
      </c>
      <c r="H16" s="1"/>
      <c r="I16" s="40" t="s">
        <v>379</v>
      </c>
      <c r="J16" s="10"/>
      <c r="K16" s="17" t="s">
        <v>27</v>
      </c>
    </row>
    <row r="17" spans="1:11" x14ac:dyDescent="0.25">
      <c r="A17" s="17" t="s">
        <v>345</v>
      </c>
      <c r="C17" s="35" t="s">
        <v>327</v>
      </c>
      <c r="D17" s="17" t="s">
        <v>1</v>
      </c>
      <c r="E17" s="40" t="s">
        <v>382</v>
      </c>
      <c r="G17" s="17" t="s">
        <v>5</v>
      </c>
      <c r="H17" s="1"/>
      <c r="I17" s="40" t="s">
        <v>380</v>
      </c>
      <c r="J17" s="10"/>
      <c r="K17" s="17" t="s">
        <v>27</v>
      </c>
    </row>
    <row r="18" spans="1:11" x14ac:dyDescent="0.25">
      <c r="A18" s="17" t="s">
        <v>345</v>
      </c>
      <c r="B18" t="s">
        <v>127</v>
      </c>
      <c r="C18" s="35" t="s">
        <v>327</v>
      </c>
      <c r="D18" s="17" t="s">
        <v>1</v>
      </c>
      <c r="E18" s="17" t="s">
        <v>19</v>
      </c>
      <c r="F18" s="40">
        <v>755231</v>
      </c>
      <c r="G18" s="17" t="s">
        <v>5</v>
      </c>
      <c r="H18" s="1" t="s">
        <v>73</v>
      </c>
      <c r="I18" s="47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93" bestFit="1" customWidth="1"/>
    <col min="5" max="5" width="9.42578125" customWidth="1"/>
    <col min="6" max="6" width="2.85546875" bestFit="1" customWidth="1"/>
    <col min="7" max="7" width="2.140625" bestFit="1" customWidth="1"/>
    <col min="8" max="8" width="25.42578125" bestFit="1" customWidth="1"/>
    <col min="9" max="9" width="1.7109375" bestFit="1" customWidth="1"/>
    <col min="10" max="10" width="8.85546875" bestFit="1" customWidth="1"/>
  </cols>
  <sheetData>
    <row r="1" spans="1:10" x14ac:dyDescent="0.25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25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25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25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0" t="s">
        <v>379</v>
      </c>
      <c r="I4" s="17"/>
      <c r="J4" s="17" t="s">
        <v>27</v>
      </c>
    </row>
    <row r="5" spans="1:10" x14ac:dyDescent="0.25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25">
      <c r="A6" s="45" t="s">
        <v>72</v>
      </c>
      <c r="E6" s="10"/>
    </row>
    <row r="7" spans="1:10" s="17" customFormat="1" x14ac:dyDescent="0.25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25">
      <c r="A8" s="45" t="s">
        <v>566</v>
      </c>
      <c r="E8" s="10"/>
    </row>
    <row r="9" spans="1:10" x14ac:dyDescent="0.25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25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25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25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25">
      <c r="A13" s="45" t="s">
        <v>567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7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345</v>
      </c>
      <c r="B1" s="8" t="s">
        <v>211</v>
      </c>
      <c r="C1" s="35" t="s">
        <v>327</v>
      </c>
      <c r="D1" s="17" t="s">
        <v>1</v>
      </c>
      <c r="E1" s="17" t="s">
        <v>19</v>
      </c>
      <c r="F1" s="37">
        <v>755232</v>
      </c>
      <c r="G1" s="17" t="s">
        <v>5</v>
      </c>
      <c r="H1" s="17" t="s">
        <v>73</v>
      </c>
      <c r="I1" s="37">
        <v>755232</v>
      </c>
      <c r="J1" s="17" t="s">
        <v>28</v>
      </c>
      <c r="K1" s="17" t="s">
        <v>27</v>
      </c>
    </row>
    <row r="2" spans="1:11" x14ac:dyDescent="0.25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7">
        <v>755233</v>
      </c>
      <c r="G2" s="17" t="s">
        <v>5</v>
      </c>
      <c r="H2" s="17" t="s">
        <v>73</v>
      </c>
      <c r="I2" s="37">
        <v>755233</v>
      </c>
      <c r="J2" s="17" t="s">
        <v>28</v>
      </c>
      <c r="K2" s="17" t="s">
        <v>27</v>
      </c>
    </row>
    <row r="3" spans="1:11" x14ac:dyDescent="0.25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7">
        <v>755592</v>
      </c>
      <c r="G3" s="17" t="s">
        <v>5</v>
      </c>
      <c r="H3" s="17" t="s">
        <v>73</v>
      </c>
      <c r="I3" s="37">
        <v>755592</v>
      </c>
      <c r="J3" s="17" t="s">
        <v>28</v>
      </c>
      <c r="K3" s="17" t="s">
        <v>27</v>
      </c>
    </row>
    <row r="4" spans="1:11" x14ac:dyDescent="0.25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7">
        <v>755593</v>
      </c>
      <c r="G4" s="17" t="s">
        <v>5</v>
      </c>
      <c r="H4" s="17" t="s">
        <v>73</v>
      </c>
      <c r="I4" s="37">
        <v>755593</v>
      </c>
      <c r="J4" s="17" t="s">
        <v>28</v>
      </c>
      <c r="K4" s="17" t="s">
        <v>27</v>
      </c>
    </row>
    <row r="5" spans="1:11" x14ac:dyDescent="0.25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7">
        <v>755597</v>
      </c>
      <c r="G5" s="17" t="s">
        <v>5</v>
      </c>
      <c r="H5" s="17" t="s">
        <v>73</v>
      </c>
      <c r="I5" s="37">
        <v>755597</v>
      </c>
      <c r="J5" s="17" t="s">
        <v>28</v>
      </c>
      <c r="K5" s="17" t="s">
        <v>27</v>
      </c>
    </row>
    <row r="6" spans="1:11" x14ac:dyDescent="0.25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7">
        <v>755542</v>
      </c>
      <c r="G6" s="17" t="s">
        <v>5</v>
      </c>
      <c r="H6" s="17" t="s">
        <v>73</v>
      </c>
      <c r="I6" s="37">
        <v>755542</v>
      </c>
      <c r="J6" s="17" t="s">
        <v>28</v>
      </c>
      <c r="K6" s="17" t="s">
        <v>27</v>
      </c>
    </row>
    <row r="7" spans="1:11" x14ac:dyDescent="0.25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7">
        <v>755211</v>
      </c>
      <c r="G7" s="17" t="s">
        <v>5</v>
      </c>
      <c r="H7" s="17" t="s">
        <v>73</v>
      </c>
      <c r="I7" s="37">
        <v>755211</v>
      </c>
      <c r="J7" s="17" t="s">
        <v>28</v>
      </c>
      <c r="K7" s="17" t="s">
        <v>27</v>
      </c>
    </row>
    <row r="8" spans="1:11" ht="60" x14ac:dyDescent="0.25">
      <c r="A8" s="17" t="s">
        <v>345</v>
      </c>
      <c r="C8" s="8"/>
      <c r="D8" s="17" t="s">
        <v>1</v>
      </c>
      <c r="E8" s="38" t="s">
        <v>229</v>
      </c>
      <c r="F8" s="38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25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7">
        <v>754711</v>
      </c>
      <c r="G9" s="17" t="s">
        <v>5</v>
      </c>
      <c r="H9" s="17" t="s">
        <v>73</v>
      </c>
      <c r="I9" s="37">
        <v>754711</v>
      </c>
      <c r="J9" s="17" t="s">
        <v>28</v>
      </c>
      <c r="K9" s="17" t="s">
        <v>27</v>
      </c>
    </row>
    <row r="10" spans="1:11" x14ac:dyDescent="0.25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7" t="s">
        <v>222</v>
      </c>
      <c r="G10" s="17" t="s">
        <v>5</v>
      </c>
      <c r="H10" s="17" t="s">
        <v>73</v>
      </c>
      <c r="I10" s="37" t="s">
        <v>222</v>
      </c>
      <c r="J10" s="17" t="s">
        <v>28</v>
      </c>
      <c r="K10" s="17" t="s">
        <v>27</v>
      </c>
    </row>
    <row r="11" spans="1:11" x14ac:dyDescent="0.25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7">
        <v>754712</v>
      </c>
      <c r="G11" s="17" t="s">
        <v>5</v>
      </c>
      <c r="H11" s="17" t="s">
        <v>73</v>
      </c>
      <c r="I11" s="37">
        <v>754712</v>
      </c>
      <c r="J11" s="17" t="s">
        <v>28</v>
      </c>
      <c r="K11" s="17" t="s">
        <v>27</v>
      </c>
    </row>
    <row r="12" spans="1:11" x14ac:dyDescent="0.25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7">
        <v>754546</v>
      </c>
      <c r="G12" s="17" t="s">
        <v>5</v>
      </c>
      <c r="H12" s="17" t="s">
        <v>73</v>
      </c>
      <c r="I12" s="37">
        <v>754546</v>
      </c>
      <c r="J12" s="17" t="s">
        <v>28</v>
      </c>
      <c r="K12" s="17" t="s">
        <v>27</v>
      </c>
    </row>
    <row r="13" spans="1:11" x14ac:dyDescent="0.25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7">
        <v>755594</v>
      </c>
      <c r="G13" s="17" t="s">
        <v>5</v>
      </c>
      <c r="H13" s="17" t="s">
        <v>73</v>
      </c>
      <c r="I13" s="37">
        <v>755594</v>
      </c>
      <c r="J13" s="17" t="s">
        <v>28</v>
      </c>
      <c r="K13" s="17" t="s">
        <v>27</v>
      </c>
    </row>
    <row r="14" spans="1:11" x14ac:dyDescent="0.25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7">
        <v>755591</v>
      </c>
      <c r="G14" s="17" t="s">
        <v>5</v>
      </c>
      <c r="H14" s="17" t="s">
        <v>73</v>
      </c>
      <c r="I14" s="37">
        <v>755591</v>
      </c>
      <c r="J14" s="17" t="s">
        <v>28</v>
      </c>
      <c r="K14" s="17" t="s">
        <v>27</v>
      </c>
    </row>
    <row r="15" spans="1:11" x14ac:dyDescent="0.25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7" t="s">
        <v>221</v>
      </c>
      <c r="G15" s="17" t="s">
        <v>5</v>
      </c>
      <c r="H15" s="17" t="s">
        <v>73</v>
      </c>
      <c r="I15" s="37" t="s">
        <v>221</v>
      </c>
      <c r="J15" s="17" t="s">
        <v>28</v>
      </c>
      <c r="K15" s="17" t="s">
        <v>27</v>
      </c>
    </row>
    <row r="16" spans="1:11" x14ac:dyDescent="0.25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7">
        <v>7545411</v>
      </c>
      <c r="G16" s="17" t="s">
        <v>5</v>
      </c>
      <c r="H16" s="17" t="s">
        <v>73</v>
      </c>
      <c r="I16" s="37">
        <v>7545411</v>
      </c>
      <c r="J16" s="17" t="s">
        <v>28</v>
      </c>
      <c r="K16" s="17" t="s">
        <v>27</v>
      </c>
    </row>
    <row r="17" spans="1:11" x14ac:dyDescent="0.25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7">
        <v>755543</v>
      </c>
      <c r="G17" s="17" t="s">
        <v>5</v>
      </c>
      <c r="H17" s="17" t="s">
        <v>73</v>
      </c>
      <c r="I17" s="37">
        <v>755543</v>
      </c>
      <c r="J17" s="17" t="s">
        <v>28</v>
      </c>
      <c r="K17" s="17" t="s">
        <v>27</v>
      </c>
    </row>
    <row r="18" spans="1:11" x14ac:dyDescent="0.25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7">
        <v>755212</v>
      </c>
      <c r="G18" s="17" t="s">
        <v>5</v>
      </c>
      <c r="H18" s="17" t="s">
        <v>73</v>
      </c>
      <c r="I18" s="37">
        <v>755212</v>
      </c>
      <c r="J18" s="17" t="s">
        <v>28</v>
      </c>
      <c r="K18" s="17" t="s">
        <v>27</v>
      </c>
    </row>
    <row r="19" spans="1:11" x14ac:dyDescent="0.25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7">
        <v>754541</v>
      </c>
      <c r="G19" s="17" t="s">
        <v>5</v>
      </c>
      <c r="H19" s="17" t="s">
        <v>73</v>
      </c>
      <c r="I19" s="37">
        <v>754541</v>
      </c>
      <c r="J19" s="17" t="s">
        <v>28</v>
      </c>
      <c r="K19" s="17" t="s">
        <v>27</v>
      </c>
    </row>
    <row r="20" spans="1:11" x14ac:dyDescent="0.25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7">
        <v>754548</v>
      </c>
      <c r="G20" s="17" t="s">
        <v>5</v>
      </c>
      <c r="H20" s="17" t="s">
        <v>73</v>
      </c>
      <c r="I20" s="37">
        <v>754548</v>
      </c>
      <c r="J20" s="17" t="s">
        <v>28</v>
      </c>
      <c r="K20" s="17" t="s">
        <v>27</v>
      </c>
    </row>
    <row r="21" spans="1:11" x14ac:dyDescent="0.25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7">
        <v>754542</v>
      </c>
      <c r="G21" s="17" t="s">
        <v>5</v>
      </c>
      <c r="H21" s="17" t="s">
        <v>73</v>
      </c>
      <c r="I21" s="37">
        <v>754542</v>
      </c>
      <c r="J21" s="17" t="s">
        <v>28</v>
      </c>
      <c r="K21" s="17" t="s">
        <v>27</v>
      </c>
    </row>
    <row r="22" spans="1:11" x14ac:dyDescent="0.25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7">
        <v>755541</v>
      </c>
      <c r="G22" s="17" t="s">
        <v>5</v>
      </c>
      <c r="H22" s="17" t="s">
        <v>73</v>
      </c>
      <c r="I22" s="37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5" x14ac:dyDescent="0.25"/>
  <cols>
    <col min="1" max="1" width="21.5703125" bestFit="1" customWidth="1"/>
    <col min="2" max="2" width="48.28515625" customWidth="1"/>
    <col min="3" max="3" width="5.140625" style="17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25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25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25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25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25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25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25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25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25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25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25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25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25">
      <c r="D14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53.42578125" customWidth="1"/>
    <col min="3" max="3" width="6.42578125" style="17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345</v>
      </c>
      <c r="B1" s="36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25">
      <c r="A2" s="17" t="s">
        <v>345</v>
      </c>
      <c r="B2" s="36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25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25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25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25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25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25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25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25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25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25">
      <c r="A12" s="17"/>
      <c r="D12" s="17"/>
      <c r="E12" s="17"/>
      <c r="G12" s="17"/>
      <c r="H12" s="1"/>
      <c r="J12" s="10"/>
      <c r="K12" s="17"/>
    </row>
    <row r="13" spans="1:11" x14ac:dyDescent="0.25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/>
  </sheetViews>
  <sheetFormatPr defaultRowHeight="15" x14ac:dyDescent="0.25"/>
  <cols>
    <col min="1" max="1" width="33.140625" bestFit="1" customWidth="1"/>
    <col min="2" max="2" width="61.85546875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328</v>
      </c>
      <c r="B1" s="31">
        <f>Lookup!A$1</f>
        <v>1</v>
      </c>
      <c r="C1" s="1" t="s">
        <v>333</v>
      </c>
    </row>
    <row r="2" spans="1:5" x14ac:dyDescent="0.25">
      <c r="A2" s="1" t="s">
        <v>321</v>
      </c>
    </row>
    <row r="3" spans="1:5" x14ac:dyDescent="0.25">
      <c r="A3" s="1" t="s">
        <v>322</v>
      </c>
    </row>
    <row r="4" spans="1:5" s="17" customFormat="1" x14ac:dyDescent="0.25">
      <c r="A4" s="27" t="s">
        <v>323</v>
      </c>
      <c r="B4" s="32" t="str">
        <f>Lookup!C$1</f>
        <v>http://forms.web.boeing.com/detail.cfm?fnum=X37969</v>
      </c>
      <c r="C4" s="27" t="s">
        <v>5</v>
      </c>
      <c r="D4" s="32" t="str">
        <f>Lookup!B$1</f>
        <v>Allegation Report Form</v>
      </c>
      <c r="E4" s="28" t="s">
        <v>7</v>
      </c>
    </row>
    <row r="5" spans="1:5" x14ac:dyDescent="0.25">
      <c r="A5" s="1" t="s">
        <v>324</v>
      </c>
    </row>
    <row r="6" spans="1:5" x14ac:dyDescent="0.25">
      <c r="A6" s="1" t="s">
        <v>330</v>
      </c>
      <c r="B6" s="31">
        <f>Lookup!A$1</f>
        <v>1</v>
      </c>
      <c r="D6" s="1" t="s">
        <v>331</v>
      </c>
    </row>
    <row r="7" spans="1:5" x14ac:dyDescent="0.25">
      <c r="A7" s="1" t="s">
        <v>325</v>
      </c>
    </row>
    <row r="8" spans="1:5" x14ac:dyDescent="0.25">
      <c r="A8" s="1" t="s">
        <v>324</v>
      </c>
    </row>
    <row r="9" spans="1:5" x14ac:dyDescent="0.25">
      <c r="A9" s="1" t="s">
        <v>326</v>
      </c>
    </row>
    <row r="10" spans="1:5" x14ac:dyDescent="0.25">
      <c r="A10" s="17" t="s">
        <v>320</v>
      </c>
    </row>
    <row r="11" spans="1:5" x14ac:dyDescent="0.25">
      <c r="A11" t="s">
        <v>332</v>
      </c>
      <c r="B11" s="31">
        <f>Lookup!A$1</f>
        <v>1</v>
      </c>
      <c r="C11" s="1" t="s">
        <v>329</v>
      </c>
    </row>
    <row r="12" spans="1:5" x14ac:dyDescent="0.25">
      <c r="A12" s="29" t="s">
        <v>327</v>
      </c>
      <c r="B12" s="30"/>
      <c r="C12" s="30"/>
      <c r="D12" s="30"/>
      <c r="E12" s="30"/>
    </row>
    <row r="13" spans="1:5" x14ac:dyDescent="0.25">
      <c r="A13" s="17" t="s">
        <v>328</v>
      </c>
      <c r="B13" s="31">
        <f>Lookup!A$2</f>
        <v>2</v>
      </c>
      <c r="C13" s="1" t="s">
        <v>333</v>
      </c>
      <c r="D13" s="17"/>
      <c r="E13" s="17"/>
    </row>
    <row r="14" spans="1:5" x14ac:dyDescent="0.25">
      <c r="A14" s="1" t="s">
        <v>321</v>
      </c>
      <c r="B14" s="17"/>
      <c r="C14" s="17"/>
      <c r="D14" s="17"/>
      <c r="E14" s="17"/>
    </row>
    <row r="15" spans="1:5" x14ac:dyDescent="0.25">
      <c r="A15" s="1" t="s">
        <v>322</v>
      </c>
      <c r="B15" s="17"/>
      <c r="C15" s="17"/>
      <c r="D15" s="17"/>
      <c r="E15" s="17"/>
    </row>
    <row r="16" spans="1:5" x14ac:dyDescent="0.25">
      <c r="A16" s="27" t="s">
        <v>323</v>
      </c>
      <c r="B16" s="32" t="str">
        <f>Lookup!C$2</f>
        <v>&lt;&lt;Accordion&gt;&gt;</v>
      </c>
      <c r="C16" s="27" t="s">
        <v>5</v>
      </c>
      <c r="D16" s="32" t="str">
        <f>Lookup!B$2</f>
        <v>Attendance Management</v>
      </c>
      <c r="E16" s="28" t="s">
        <v>7</v>
      </c>
    </row>
    <row r="17" spans="1:5" x14ac:dyDescent="0.25">
      <c r="A17" s="1" t="s">
        <v>324</v>
      </c>
      <c r="B17" s="17"/>
      <c r="C17" s="17"/>
      <c r="D17" s="17"/>
      <c r="E17" s="17"/>
    </row>
    <row r="18" spans="1:5" x14ac:dyDescent="0.25">
      <c r="A18" s="1" t="s">
        <v>330</v>
      </c>
      <c r="B18" s="31">
        <f>Lookup!A$2</f>
        <v>2</v>
      </c>
      <c r="C18" s="17"/>
      <c r="D18" s="1" t="s">
        <v>331</v>
      </c>
      <c r="E18" s="17"/>
    </row>
    <row r="19" spans="1:5" x14ac:dyDescent="0.25">
      <c r="A19" s="1" t="s">
        <v>325</v>
      </c>
      <c r="B19" s="17"/>
      <c r="C19" s="17"/>
      <c r="D19" s="17"/>
      <c r="E19" s="17"/>
    </row>
    <row r="20" spans="1:5" x14ac:dyDescent="0.25">
      <c r="A20" s="1" t="s">
        <v>324</v>
      </c>
      <c r="B20" s="17"/>
      <c r="C20" s="17"/>
      <c r="D20" s="17"/>
      <c r="E20" s="17"/>
    </row>
    <row r="21" spans="1:5" x14ac:dyDescent="0.25">
      <c r="A21" s="1" t="s">
        <v>326</v>
      </c>
      <c r="B21" s="17"/>
      <c r="C21" s="17"/>
      <c r="D21" s="17"/>
      <c r="E21" s="17"/>
    </row>
    <row r="22" spans="1:5" x14ac:dyDescent="0.25">
      <c r="A22" s="17" t="s">
        <v>320</v>
      </c>
      <c r="B22" s="17"/>
      <c r="C22" s="17"/>
      <c r="D22" s="17"/>
      <c r="E22" s="17"/>
    </row>
    <row r="23" spans="1:5" x14ac:dyDescent="0.25">
      <c r="A23" s="17" t="s">
        <v>332</v>
      </c>
      <c r="B23" s="31">
        <f>Lookup!A$2</f>
        <v>2</v>
      </c>
      <c r="C23" s="1" t="s">
        <v>329</v>
      </c>
      <c r="D23" s="17"/>
      <c r="E23" s="17"/>
    </row>
    <row r="24" spans="1:5" x14ac:dyDescent="0.25">
      <c r="A24" s="29" t="s">
        <v>327</v>
      </c>
      <c r="B24" s="30"/>
      <c r="C24" s="30"/>
      <c r="D24" s="30"/>
      <c r="E24" s="30"/>
    </row>
    <row r="25" spans="1:5" x14ac:dyDescent="0.25">
      <c r="A25" s="17" t="s">
        <v>328</v>
      </c>
      <c r="B25" s="31">
        <f>Lookup!A$3</f>
        <v>3</v>
      </c>
      <c r="C25" s="1" t="s">
        <v>333</v>
      </c>
      <c r="D25" s="17"/>
      <c r="E25" s="17"/>
    </row>
    <row r="26" spans="1:5" x14ac:dyDescent="0.25">
      <c r="A26" s="1" t="s">
        <v>321</v>
      </c>
      <c r="B26" s="17"/>
      <c r="C26" s="17"/>
      <c r="D26" s="17"/>
      <c r="E26" s="17"/>
    </row>
    <row r="27" spans="1:5" x14ac:dyDescent="0.25">
      <c r="A27" s="1" t="s">
        <v>322</v>
      </c>
      <c r="B27" s="17"/>
      <c r="C27" s="17"/>
      <c r="D27" s="17"/>
      <c r="E27" s="17"/>
    </row>
    <row r="28" spans="1:5" x14ac:dyDescent="0.25">
      <c r="A28" s="27" t="s">
        <v>323</v>
      </c>
      <c r="B28" s="32" t="str">
        <f>Lookup!C$3</f>
        <v>https://insite.web.boeing.com/culture/downloadArticleAttachment.do?articleId=156578&amp;attachmentId=336897</v>
      </c>
      <c r="C28" s="27" t="s">
        <v>5</v>
      </c>
      <c r="D28" s="32" t="str">
        <f>Lookup!B$3</f>
        <v>BDS Front Line Leader Reference Manual</v>
      </c>
      <c r="E28" s="28" t="s">
        <v>7</v>
      </c>
    </row>
    <row r="29" spans="1:5" x14ac:dyDescent="0.25">
      <c r="A29" s="1" t="s">
        <v>324</v>
      </c>
      <c r="B29" s="17"/>
      <c r="C29" s="17"/>
      <c r="D29" s="17"/>
      <c r="E29" s="17"/>
    </row>
    <row r="30" spans="1:5" x14ac:dyDescent="0.25">
      <c r="A30" s="1" t="s">
        <v>330</v>
      </c>
      <c r="B30" s="31">
        <f>Lookup!A$3</f>
        <v>3</v>
      </c>
      <c r="C30" s="17"/>
      <c r="D30" s="1" t="s">
        <v>331</v>
      </c>
      <c r="E30" s="17"/>
    </row>
    <row r="31" spans="1:5" x14ac:dyDescent="0.25">
      <c r="A31" s="1" t="s">
        <v>325</v>
      </c>
      <c r="B31" s="17"/>
      <c r="C31" s="17"/>
      <c r="D31" s="17"/>
      <c r="E31" s="17"/>
    </row>
    <row r="32" spans="1:5" x14ac:dyDescent="0.25">
      <c r="A32" s="1" t="s">
        <v>324</v>
      </c>
      <c r="B32" s="17"/>
      <c r="C32" s="17"/>
      <c r="D32" s="17"/>
      <c r="E32" s="17"/>
    </row>
    <row r="33" spans="1:5" x14ac:dyDescent="0.25">
      <c r="A33" s="1" t="s">
        <v>326</v>
      </c>
      <c r="B33" s="17"/>
      <c r="C33" s="17"/>
      <c r="D33" s="17"/>
      <c r="E33" s="17"/>
    </row>
    <row r="34" spans="1:5" x14ac:dyDescent="0.25">
      <c r="A34" s="17" t="s">
        <v>320</v>
      </c>
      <c r="B34" s="17"/>
      <c r="C34" s="17"/>
      <c r="D34" s="17"/>
      <c r="E34" s="17"/>
    </row>
    <row r="35" spans="1:5" x14ac:dyDescent="0.25">
      <c r="A35" s="17" t="s">
        <v>332</v>
      </c>
      <c r="B35" s="31">
        <f>Lookup!A$3</f>
        <v>3</v>
      </c>
      <c r="C35" s="1" t="s">
        <v>329</v>
      </c>
      <c r="D35" s="17"/>
      <c r="E35" s="17"/>
    </row>
    <row r="36" spans="1:5" x14ac:dyDescent="0.25">
      <c r="A36" s="29" t="s">
        <v>327</v>
      </c>
      <c r="B36" s="30"/>
      <c r="C36" s="30"/>
      <c r="D36" s="30"/>
      <c r="E36" s="30"/>
    </row>
    <row r="37" spans="1:5" x14ac:dyDescent="0.25">
      <c r="A37" s="17" t="s">
        <v>328</v>
      </c>
      <c r="B37" s="31">
        <f>Lookup!A$4</f>
        <v>4</v>
      </c>
      <c r="C37" s="1" t="s">
        <v>333</v>
      </c>
      <c r="D37" s="17"/>
      <c r="E37" s="17"/>
    </row>
    <row r="38" spans="1:5" x14ac:dyDescent="0.25">
      <c r="A38" s="1" t="s">
        <v>321</v>
      </c>
      <c r="B38" s="17"/>
      <c r="C38" s="17"/>
      <c r="D38" s="17"/>
      <c r="E38" s="17"/>
    </row>
    <row r="39" spans="1:5" x14ac:dyDescent="0.25">
      <c r="A39" s="1" t="s">
        <v>322</v>
      </c>
      <c r="B39" s="17"/>
      <c r="C39" s="17"/>
      <c r="D39" s="17"/>
      <c r="E39" s="17"/>
    </row>
    <row r="40" spans="1:5" x14ac:dyDescent="0.25">
      <c r="A40" s="27" t="s">
        <v>323</v>
      </c>
      <c r="B40" s="32" t="str">
        <f>Lookup!C$4</f>
        <v>https://bessy.web.boeing.com/</v>
      </c>
      <c r="C40" s="27" t="s">
        <v>5</v>
      </c>
      <c r="D40" s="32" t="str">
        <f>Lookup!B$4</f>
        <v>BESSy (Boeing Enterprise Shipping System)</v>
      </c>
      <c r="E40" s="28" t="s">
        <v>7</v>
      </c>
    </row>
    <row r="41" spans="1:5" x14ac:dyDescent="0.25">
      <c r="A41" s="1" t="s">
        <v>324</v>
      </c>
      <c r="B41" s="17"/>
      <c r="C41" s="17"/>
      <c r="D41" s="17"/>
      <c r="E41" s="17"/>
    </row>
    <row r="42" spans="1:5" x14ac:dyDescent="0.25">
      <c r="A42" s="1" t="s">
        <v>330</v>
      </c>
      <c r="B42" s="31">
        <f>Lookup!A$4</f>
        <v>4</v>
      </c>
      <c r="C42" s="17"/>
      <c r="D42" s="1" t="s">
        <v>331</v>
      </c>
      <c r="E42" s="17"/>
    </row>
    <row r="43" spans="1:5" x14ac:dyDescent="0.25">
      <c r="A43" s="1" t="s">
        <v>325</v>
      </c>
      <c r="B43" s="17"/>
      <c r="C43" s="17"/>
      <c r="D43" s="17"/>
      <c r="E43" s="17"/>
    </row>
    <row r="44" spans="1:5" x14ac:dyDescent="0.25">
      <c r="A44" s="1" t="s">
        <v>324</v>
      </c>
      <c r="B44" s="17"/>
      <c r="C44" s="17"/>
      <c r="D44" s="17"/>
      <c r="E44" s="17"/>
    </row>
    <row r="45" spans="1:5" x14ac:dyDescent="0.25">
      <c r="A45" s="1" t="s">
        <v>326</v>
      </c>
      <c r="B45" s="17"/>
      <c r="C45" s="17"/>
      <c r="D45" s="17"/>
      <c r="E45" s="17"/>
    </row>
    <row r="46" spans="1:5" x14ac:dyDescent="0.25">
      <c r="A46" s="17" t="s">
        <v>320</v>
      </c>
      <c r="B46" s="17"/>
      <c r="C46" s="17"/>
      <c r="D46" s="17"/>
      <c r="E46" s="17"/>
    </row>
    <row r="47" spans="1:5" x14ac:dyDescent="0.25">
      <c r="A47" s="17" t="s">
        <v>332</v>
      </c>
      <c r="B47" s="31">
        <f>Lookup!A$4</f>
        <v>4</v>
      </c>
      <c r="C47" s="1" t="s">
        <v>329</v>
      </c>
      <c r="D47" s="17"/>
      <c r="E47" s="17"/>
    </row>
    <row r="48" spans="1:5" x14ac:dyDescent="0.25">
      <c r="A48" s="29" t="s">
        <v>327</v>
      </c>
      <c r="B48" s="30"/>
      <c r="C48" s="30"/>
      <c r="D48" s="30"/>
      <c r="E48" s="30"/>
    </row>
    <row r="49" spans="1:5" x14ac:dyDescent="0.25">
      <c r="A49" s="17" t="s">
        <v>328</v>
      </c>
      <c r="B49" s="31">
        <f>Lookup!A$5</f>
        <v>5</v>
      </c>
      <c r="C49" s="1" t="s">
        <v>333</v>
      </c>
      <c r="D49" s="17"/>
      <c r="E49" s="17"/>
    </row>
    <row r="50" spans="1:5" x14ac:dyDescent="0.25">
      <c r="A50" s="1" t="s">
        <v>321</v>
      </c>
      <c r="B50" s="17"/>
      <c r="C50" s="17"/>
      <c r="D50" s="17"/>
      <c r="E50" s="17"/>
    </row>
    <row r="51" spans="1:5" x14ac:dyDescent="0.25">
      <c r="A51" s="1" t="s">
        <v>322</v>
      </c>
      <c r="B51" s="17"/>
      <c r="C51" s="17"/>
      <c r="D51" s="17"/>
      <c r="E51" s="17"/>
    </row>
    <row r="52" spans="1:5" x14ac:dyDescent="0.25">
      <c r="A52" s="27" t="s">
        <v>323</v>
      </c>
      <c r="B52" s="32" t="str">
        <f>Lookup!C$5</f>
        <v>&lt;&lt;Accordion&gt;&gt;</v>
      </c>
      <c r="C52" s="27" t="s">
        <v>5</v>
      </c>
      <c r="D52" s="32" t="str">
        <f>Lookup!B$5</f>
        <v>Bird Farm &amp;amp; Chicken Track Charts</v>
      </c>
      <c r="E52" s="28" t="s">
        <v>7</v>
      </c>
    </row>
    <row r="53" spans="1:5" x14ac:dyDescent="0.25">
      <c r="A53" s="1" t="s">
        <v>324</v>
      </c>
      <c r="B53" s="17"/>
      <c r="C53" s="17"/>
      <c r="D53" s="17"/>
      <c r="E53" s="17"/>
    </row>
    <row r="54" spans="1:5" x14ac:dyDescent="0.25">
      <c r="A54" s="1" t="s">
        <v>330</v>
      </c>
      <c r="B54" s="31">
        <f>Lookup!A$5</f>
        <v>5</v>
      </c>
      <c r="C54" s="17"/>
      <c r="D54" s="1" t="s">
        <v>331</v>
      </c>
      <c r="E54" s="17"/>
    </row>
    <row r="55" spans="1:5" x14ac:dyDescent="0.25">
      <c r="A55" s="1" t="s">
        <v>325</v>
      </c>
      <c r="B55" s="17"/>
      <c r="C55" s="17"/>
      <c r="D55" s="17"/>
      <c r="E55" s="17"/>
    </row>
    <row r="56" spans="1:5" x14ac:dyDescent="0.25">
      <c r="A56" s="1" t="s">
        <v>324</v>
      </c>
      <c r="B56" s="17"/>
      <c r="C56" s="17"/>
      <c r="D56" s="17"/>
      <c r="E56" s="17"/>
    </row>
    <row r="57" spans="1:5" x14ac:dyDescent="0.25">
      <c r="A57" s="1" t="s">
        <v>326</v>
      </c>
      <c r="B57" s="17"/>
      <c r="C57" s="17"/>
      <c r="D57" s="17"/>
      <c r="E57" s="17"/>
    </row>
    <row r="58" spans="1:5" x14ac:dyDescent="0.25">
      <c r="A58" s="17" t="s">
        <v>320</v>
      </c>
      <c r="B58" s="17"/>
      <c r="C58" s="17"/>
      <c r="D58" s="17"/>
      <c r="E58" s="17"/>
    </row>
    <row r="59" spans="1:5" x14ac:dyDescent="0.25">
      <c r="A59" s="17" t="s">
        <v>332</v>
      </c>
      <c r="B59" s="31">
        <f>Lookup!A$5</f>
        <v>5</v>
      </c>
      <c r="C59" s="1" t="s">
        <v>329</v>
      </c>
      <c r="D59" s="17"/>
      <c r="E59" s="17"/>
    </row>
    <row r="60" spans="1:5" x14ac:dyDescent="0.25">
      <c r="A60" s="29" t="s">
        <v>327</v>
      </c>
      <c r="B60" s="30"/>
      <c r="C60" s="30"/>
      <c r="D60" s="30"/>
      <c r="E60" s="30"/>
    </row>
    <row r="61" spans="1:5" x14ac:dyDescent="0.25">
      <c r="A61" s="17" t="s">
        <v>328</v>
      </c>
      <c r="B61" s="31">
        <f>Lookup!A$6</f>
        <v>6</v>
      </c>
      <c r="C61" s="1" t="s">
        <v>333</v>
      </c>
      <c r="D61" s="17"/>
      <c r="E61" s="17"/>
    </row>
    <row r="62" spans="1:5" x14ac:dyDescent="0.25">
      <c r="A62" s="1" t="s">
        <v>321</v>
      </c>
      <c r="B62" s="17"/>
      <c r="C62" s="17"/>
      <c r="D62" s="17"/>
      <c r="E62" s="17"/>
    </row>
    <row r="63" spans="1:5" x14ac:dyDescent="0.25">
      <c r="A63" s="1" t="s">
        <v>322</v>
      </c>
      <c r="B63" s="17"/>
      <c r="C63" s="17"/>
      <c r="D63" s="17"/>
      <c r="E63" s="17"/>
    </row>
    <row r="64" spans="1:5" x14ac:dyDescent="0.25">
      <c r="A64" s="27" t="s">
        <v>323</v>
      </c>
      <c r="B64" s="32" t="str">
        <f>Lookup!C$6</f>
        <v>http://andon.web.boeing.com/Home.aspx</v>
      </c>
      <c r="C64" s="27" t="s">
        <v>5</v>
      </c>
      <c r="D64" s="32" t="str">
        <f>Lookup!B$6</f>
        <v>Boeing Andon System</v>
      </c>
      <c r="E64" s="28" t="s">
        <v>7</v>
      </c>
    </row>
    <row r="65" spans="1:5" x14ac:dyDescent="0.25">
      <c r="A65" s="1" t="s">
        <v>324</v>
      </c>
      <c r="B65" s="17"/>
      <c r="C65" s="17"/>
      <c r="D65" s="17"/>
      <c r="E65" s="17"/>
    </row>
    <row r="66" spans="1:5" x14ac:dyDescent="0.25">
      <c r="A66" s="1" t="s">
        <v>330</v>
      </c>
      <c r="B66" s="31">
        <f>Lookup!A$6</f>
        <v>6</v>
      </c>
      <c r="C66" s="17"/>
      <c r="D66" s="1" t="s">
        <v>331</v>
      </c>
      <c r="E66" s="17"/>
    </row>
    <row r="67" spans="1:5" x14ac:dyDescent="0.25">
      <c r="A67" s="1" t="s">
        <v>325</v>
      </c>
      <c r="B67" s="17"/>
      <c r="C67" s="17"/>
      <c r="D67" s="17"/>
      <c r="E67" s="17"/>
    </row>
    <row r="68" spans="1:5" x14ac:dyDescent="0.25">
      <c r="A68" s="1" t="s">
        <v>324</v>
      </c>
      <c r="B68" s="17"/>
      <c r="C68" s="17"/>
      <c r="D68" s="17"/>
      <c r="E68" s="17"/>
    </row>
    <row r="69" spans="1:5" x14ac:dyDescent="0.25">
      <c r="A69" s="1" t="s">
        <v>326</v>
      </c>
      <c r="B69" s="17"/>
      <c r="C69" s="17"/>
      <c r="D69" s="17"/>
      <c r="E69" s="17"/>
    </row>
    <row r="70" spans="1:5" x14ac:dyDescent="0.25">
      <c r="A70" s="17" t="s">
        <v>320</v>
      </c>
      <c r="B70" s="17"/>
      <c r="C70" s="17"/>
      <c r="D70" s="17"/>
      <c r="E70" s="17"/>
    </row>
    <row r="71" spans="1:5" x14ac:dyDescent="0.25">
      <c r="A71" s="17" t="s">
        <v>332</v>
      </c>
      <c r="B71" s="31">
        <f>Lookup!A$6</f>
        <v>6</v>
      </c>
      <c r="C71" s="1" t="s">
        <v>329</v>
      </c>
      <c r="D71" s="17"/>
      <c r="E71" s="17"/>
    </row>
    <row r="72" spans="1:5" x14ac:dyDescent="0.25">
      <c r="A72" s="29" t="s">
        <v>327</v>
      </c>
      <c r="B72" s="30"/>
      <c r="C72" s="30"/>
      <c r="D72" s="30"/>
      <c r="E72" s="30"/>
    </row>
    <row r="73" spans="1:5" x14ac:dyDescent="0.25">
      <c r="A73" s="17" t="s">
        <v>328</v>
      </c>
      <c r="B73" s="31">
        <f>Lookup!A$7</f>
        <v>7</v>
      </c>
      <c r="C73" s="1" t="s">
        <v>333</v>
      </c>
      <c r="D73" s="17"/>
      <c r="E73" s="17"/>
    </row>
    <row r="74" spans="1:5" x14ac:dyDescent="0.25">
      <c r="A74" s="1" t="s">
        <v>321</v>
      </c>
      <c r="B74" s="17"/>
      <c r="C74" s="17"/>
      <c r="D74" s="17"/>
      <c r="E74" s="17"/>
    </row>
    <row r="75" spans="1:5" x14ac:dyDescent="0.25">
      <c r="A75" s="1" t="s">
        <v>322</v>
      </c>
      <c r="B75" s="17"/>
      <c r="C75" s="17"/>
      <c r="D75" s="17"/>
      <c r="E75" s="17"/>
    </row>
    <row r="76" spans="1:5" x14ac:dyDescent="0.25">
      <c r="A76" s="27" t="s">
        <v>323</v>
      </c>
      <c r="B76" s="32" t="str">
        <f>Lookup!C$7</f>
        <v xml:space="preserve">http://finance.whq.boeing.com/organizations/bms.shtml </v>
      </c>
      <c r="C76" s="27" t="s">
        <v>5</v>
      </c>
      <c r="D76" s="32" t="str">
        <f>Lookup!B$7</f>
        <v>Boeing Management System</v>
      </c>
      <c r="E76" s="28" t="s">
        <v>7</v>
      </c>
    </row>
    <row r="77" spans="1:5" x14ac:dyDescent="0.25">
      <c r="A77" s="1" t="s">
        <v>324</v>
      </c>
      <c r="B77" s="17"/>
      <c r="C77" s="17"/>
      <c r="D77" s="17"/>
      <c r="E77" s="17"/>
    </row>
    <row r="78" spans="1:5" x14ac:dyDescent="0.25">
      <c r="A78" s="1" t="s">
        <v>330</v>
      </c>
      <c r="B78" s="31">
        <f>Lookup!A$7</f>
        <v>7</v>
      </c>
      <c r="C78" s="17"/>
      <c r="D78" s="1" t="s">
        <v>331</v>
      </c>
      <c r="E78" s="17"/>
    </row>
    <row r="79" spans="1:5" x14ac:dyDescent="0.25">
      <c r="A79" s="1" t="s">
        <v>325</v>
      </c>
      <c r="B79" s="17"/>
      <c r="C79" s="17"/>
      <c r="D79" s="17"/>
      <c r="E79" s="17"/>
    </row>
    <row r="80" spans="1:5" x14ac:dyDescent="0.25">
      <c r="A80" s="1" t="s">
        <v>324</v>
      </c>
      <c r="B80" s="17"/>
      <c r="C80" s="17"/>
      <c r="D80" s="17"/>
      <c r="E80" s="17"/>
    </row>
    <row r="81" spans="1:5" x14ac:dyDescent="0.25">
      <c r="A81" s="1" t="s">
        <v>326</v>
      </c>
      <c r="B81" s="17"/>
      <c r="C81" s="17"/>
      <c r="D81" s="17"/>
      <c r="E81" s="17"/>
    </row>
    <row r="82" spans="1:5" x14ac:dyDescent="0.25">
      <c r="A82" s="17" t="s">
        <v>320</v>
      </c>
      <c r="B82" s="17"/>
      <c r="C82" s="17"/>
      <c r="D82" s="17"/>
      <c r="E82" s="17"/>
    </row>
    <row r="83" spans="1:5" x14ac:dyDescent="0.25">
      <c r="A83" s="17" t="s">
        <v>332</v>
      </c>
      <c r="B83" s="31">
        <f>Lookup!A$7</f>
        <v>7</v>
      </c>
      <c r="C83" s="1" t="s">
        <v>329</v>
      </c>
      <c r="D83" s="17"/>
      <c r="E83" s="17"/>
    </row>
    <row r="84" spans="1:5" x14ac:dyDescent="0.25">
      <c r="A84" s="29" t="s">
        <v>327</v>
      </c>
      <c r="B84" s="30"/>
      <c r="C84" s="30"/>
      <c r="D84" s="30"/>
      <c r="E84" s="30"/>
    </row>
    <row r="85" spans="1:5" x14ac:dyDescent="0.25">
      <c r="A85" s="17" t="s">
        <v>328</v>
      </c>
      <c r="B85" s="31">
        <f>Lookup!A$8</f>
        <v>8</v>
      </c>
      <c r="C85" s="1" t="s">
        <v>333</v>
      </c>
      <c r="D85" s="17"/>
      <c r="E85" s="17"/>
    </row>
    <row r="86" spans="1:5" x14ac:dyDescent="0.25">
      <c r="A86" s="1" t="s">
        <v>321</v>
      </c>
      <c r="B86" s="17"/>
      <c r="C86" s="17"/>
      <c r="D86" s="17"/>
      <c r="E86" s="17"/>
    </row>
    <row r="87" spans="1:5" x14ac:dyDescent="0.25">
      <c r="A87" s="1" t="s">
        <v>322</v>
      </c>
      <c r="B87" s="17"/>
      <c r="C87" s="17"/>
      <c r="D87" s="17"/>
      <c r="E87" s="17"/>
    </row>
    <row r="88" spans="1:5" x14ac:dyDescent="0.25">
      <c r="A88" s="27" t="s">
        <v>323</v>
      </c>
      <c r="B88" s="32" t="str">
        <f>Lookup!C$8</f>
        <v>https://ourflightplan.web.boeing.com/vision.shtml</v>
      </c>
      <c r="C88" s="27" t="s">
        <v>5</v>
      </c>
      <c r="D88" s="32" t="str">
        <f>Lookup!B$8</f>
        <v>Boeing Vision</v>
      </c>
      <c r="E88" s="28" t="s">
        <v>7</v>
      </c>
    </row>
    <row r="89" spans="1:5" x14ac:dyDescent="0.25">
      <c r="A89" s="1" t="s">
        <v>324</v>
      </c>
      <c r="B89" s="17"/>
      <c r="C89" s="17"/>
      <c r="D89" s="17"/>
      <c r="E89" s="17"/>
    </row>
    <row r="90" spans="1:5" x14ac:dyDescent="0.25">
      <c r="A90" s="1" t="s">
        <v>330</v>
      </c>
      <c r="B90" s="31">
        <f>Lookup!A$8</f>
        <v>8</v>
      </c>
      <c r="C90" s="17"/>
      <c r="D90" s="1" t="s">
        <v>331</v>
      </c>
      <c r="E90" s="17"/>
    </row>
    <row r="91" spans="1:5" x14ac:dyDescent="0.25">
      <c r="A91" s="1" t="s">
        <v>325</v>
      </c>
      <c r="B91" s="17"/>
      <c r="C91" s="17"/>
      <c r="D91" s="17"/>
      <c r="E91" s="17"/>
    </row>
    <row r="92" spans="1:5" x14ac:dyDescent="0.25">
      <c r="A92" s="1" t="s">
        <v>324</v>
      </c>
      <c r="B92" s="17"/>
      <c r="C92" s="17"/>
      <c r="D92" s="17"/>
      <c r="E92" s="17"/>
    </row>
    <row r="93" spans="1:5" x14ac:dyDescent="0.25">
      <c r="A93" s="1" t="s">
        <v>326</v>
      </c>
      <c r="B93" s="17"/>
      <c r="C93" s="17"/>
      <c r="D93" s="17"/>
      <c r="E93" s="17"/>
    </row>
    <row r="94" spans="1:5" x14ac:dyDescent="0.25">
      <c r="A94" s="17" t="s">
        <v>320</v>
      </c>
      <c r="B94" s="17"/>
      <c r="C94" s="17"/>
      <c r="D94" s="17"/>
      <c r="E94" s="17"/>
    </row>
    <row r="95" spans="1:5" x14ac:dyDescent="0.25">
      <c r="A95" s="17" t="s">
        <v>332</v>
      </c>
      <c r="B95" s="31">
        <f>Lookup!A$8</f>
        <v>8</v>
      </c>
      <c r="C95" s="1" t="s">
        <v>329</v>
      </c>
      <c r="D95" s="17"/>
      <c r="E95" s="17"/>
    </row>
    <row r="96" spans="1:5" x14ac:dyDescent="0.25">
      <c r="A96" s="29" t="s">
        <v>327</v>
      </c>
      <c r="B96" s="30"/>
      <c r="C96" s="30"/>
      <c r="D96" s="30"/>
      <c r="E96" s="30"/>
    </row>
    <row r="97" spans="1:5" x14ac:dyDescent="0.25">
      <c r="A97" s="17" t="s">
        <v>328</v>
      </c>
      <c r="B97" s="31">
        <f>Lookup!A$9</f>
        <v>9</v>
      </c>
      <c r="C97" s="1" t="s">
        <v>333</v>
      </c>
      <c r="D97" s="17"/>
      <c r="E97" s="17"/>
    </row>
    <row r="98" spans="1:5" x14ac:dyDescent="0.25">
      <c r="A98" s="1" t="s">
        <v>321</v>
      </c>
      <c r="B98" s="17"/>
      <c r="C98" s="17"/>
      <c r="D98" s="17"/>
      <c r="E98" s="17"/>
    </row>
    <row r="99" spans="1:5" x14ac:dyDescent="0.25">
      <c r="A99" s="1" t="s">
        <v>322</v>
      </c>
      <c r="B99" s="17"/>
      <c r="C99" s="17"/>
      <c r="D99" s="17"/>
      <c r="E99" s="17"/>
    </row>
    <row r="100" spans="1:5" x14ac:dyDescent="0.25">
      <c r="A100" s="27" t="s">
        <v>323</v>
      </c>
      <c r="B100" s="32" t="str">
        <f>Lookup!C$9</f>
        <v>https://boris.web.boeing.com/newboris/</v>
      </c>
      <c r="C100" s="27" t="s">
        <v>5</v>
      </c>
      <c r="D100" s="32" t="str">
        <f>Lookup!B$9</f>
        <v>BORIS (Boeing Opportunity, Risk, and Issue System)</v>
      </c>
      <c r="E100" s="28" t="s">
        <v>7</v>
      </c>
    </row>
    <row r="101" spans="1:5" x14ac:dyDescent="0.25">
      <c r="A101" s="1" t="s">
        <v>324</v>
      </c>
      <c r="B101" s="17"/>
      <c r="C101" s="17"/>
      <c r="D101" s="17"/>
      <c r="E101" s="17"/>
    </row>
    <row r="102" spans="1:5" x14ac:dyDescent="0.25">
      <c r="A102" s="1" t="s">
        <v>330</v>
      </c>
      <c r="B102" s="31">
        <f>Lookup!A$9</f>
        <v>9</v>
      </c>
      <c r="C102" s="17"/>
      <c r="D102" s="1" t="s">
        <v>331</v>
      </c>
      <c r="E102" s="17"/>
    </row>
    <row r="103" spans="1:5" x14ac:dyDescent="0.25">
      <c r="A103" s="1" t="s">
        <v>325</v>
      </c>
      <c r="B103" s="17"/>
      <c r="C103" s="17"/>
      <c r="D103" s="17"/>
      <c r="E103" s="17"/>
    </row>
    <row r="104" spans="1:5" x14ac:dyDescent="0.25">
      <c r="A104" s="1" t="s">
        <v>324</v>
      </c>
      <c r="B104" s="17"/>
      <c r="C104" s="17"/>
      <c r="D104" s="17"/>
      <c r="E104" s="17"/>
    </row>
    <row r="105" spans="1:5" x14ac:dyDescent="0.25">
      <c r="A105" s="1" t="s">
        <v>326</v>
      </c>
      <c r="B105" s="17"/>
      <c r="C105" s="17"/>
      <c r="D105" s="17"/>
      <c r="E105" s="17"/>
    </row>
    <row r="106" spans="1:5" x14ac:dyDescent="0.25">
      <c r="A106" s="17" t="s">
        <v>320</v>
      </c>
      <c r="B106" s="17"/>
      <c r="C106" s="17"/>
      <c r="D106" s="17"/>
      <c r="E106" s="17"/>
    </row>
    <row r="107" spans="1:5" x14ac:dyDescent="0.25">
      <c r="A107" s="17" t="s">
        <v>332</v>
      </c>
      <c r="B107" s="31">
        <f>Lookup!A$9</f>
        <v>9</v>
      </c>
      <c r="C107" s="1" t="s">
        <v>329</v>
      </c>
      <c r="D107" s="17"/>
      <c r="E107" s="17"/>
    </row>
    <row r="108" spans="1:5" x14ac:dyDescent="0.25">
      <c r="A108" s="29" t="s">
        <v>327</v>
      </c>
      <c r="B108" s="30"/>
      <c r="C108" s="30"/>
      <c r="D108" s="30"/>
      <c r="E108" s="30"/>
    </row>
    <row r="109" spans="1:5" x14ac:dyDescent="0.25">
      <c r="A109" s="17" t="s">
        <v>328</v>
      </c>
      <c r="B109" s="31">
        <f>Lookup!A$10</f>
        <v>10</v>
      </c>
      <c r="C109" s="1" t="s">
        <v>333</v>
      </c>
      <c r="D109" s="17"/>
      <c r="E109" s="17"/>
    </row>
    <row r="110" spans="1:5" x14ac:dyDescent="0.25">
      <c r="A110" s="1" t="s">
        <v>321</v>
      </c>
      <c r="B110" s="17"/>
      <c r="C110" s="17"/>
      <c r="D110" s="17"/>
      <c r="E110" s="17"/>
    </row>
    <row r="111" spans="1:5" x14ac:dyDescent="0.25">
      <c r="A111" s="1" t="s">
        <v>322</v>
      </c>
      <c r="B111" s="17"/>
      <c r="C111" s="17"/>
      <c r="D111" s="17"/>
      <c r="E111" s="17"/>
    </row>
    <row r="112" spans="1:5" x14ac:dyDescent="0.25">
      <c r="A112" s="27" t="s">
        <v>323</v>
      </c>
      <c r="B112" s="32" t="str">
        <f>Lookup!C$10</f>
        <v>http://dstlinks.web.boeing.com/Calendars.htm</v>
      </c>
      <c r="C112" s="27" t="s">
        <v>5</v>
      </c>
      <c r="D112" s="32" t="str">
        <f>Lookup!B$10</f>
        <v>Calendars</v>
      </c>
      <c r="E112" s="28" t="s">
        <v>7</v>
      </c>
    </row>
    <row r="113" spans="1:5" x14ac:dyDescent="0.25">
      <c r="A113" s="1" t="s">
        <v>324</v>
      </c>
      <c r="B113" s="17"/>
      <c r="C113" s="17"/>
      <c r="D113" s="17"/>
      <c r="E113" s="17"/>
    </row>
    <row r="114" spans="1:5" x14ac:dyDescent="0.25">
      <c r="A114" s="1" t="s">
        <v>330</v>
      </c>
      <c r="B114" s="31">
        <f>Lookup!A$10</f>
        <v>10</v>
      </c>
      <c r="C114" s="17"/>
      <c r="D114" s="1" t="s">
        <v>331</v>
      </c>
      <c r="E114" s="17"/>
    </row>
    <row r="115" spans="1:5" x14ac:dyDescent="0.25">
      <c r="A115" s="1" t="s">
        <v>325</v>
      </c>
      <c r="B115" s="17"/>
      <c r="C115" s="17"/>
      <c r="D115" s="17"/>
      <c r="E115" s="17"/>
    </row>
    <row r="116" spans="1:5" x14ac:dyDescent="0.25">
      <c r="A116" s="1" t="s">
        <v>324</v>
      </c>
      <c r="B116" s="17"/>
      <c r="C116" s="17"/>
      <c r="D116" s="17"/>
      <c r="E116" s="17"/>
    </row>
    <row r="117" spans="1:5" x14ac:dyDescent="0.25">
      <c r="A117" s="1" t="s">
        <v>326</v>
      </c>
      <c r="B117" s="17"/>
      <c r="C117" s="17"/>
      <c r="D117" s="17"/>
      <c r="E117" s="17"/>
    </row>
    <row r="118" spans="1:5" x14ac:dyDescent="0.25">
      <c r="A118" s="17" t="s">
        <v>320</v>
      </c>
      <c r="B118" s="17"/>
      <c r="C118" s="17"/>
      <c r="D118" s="17"/>
      <c r="E118" s="17"/>
    </row>
    <row r="119" spans="1:5" x14ac:dyDescent="0.25">
      <c r="A119" s="17" t="s">
        <v>332</v>
      </c>
      <c r="B119" s="31">
        <f>Lookup!A$10</f>
        <v>10</v>
      </c>
      <c r="C119" s="1" t="s">
        <v>329</v>
      </c>
      <c r="D119" s="17"/>
      <c r="E119" s="17"/>
    </row>
    <row r="120" spans="1:5" x14ac:dyDescent="0.25">
      <c r="A120" s="29" t="s">
        <v>327</v>
      </c>
      <c r="B120" s="30"/>
      <c r="C120" s="30"/>
      <c r="D120" s="30"/>
      <c r="E120" s="30"/>
    </row>
    <row r="121" spans="1:5" x14ac:dyDescent="0.25">
      <c r="A121" s="17" t="s">
        <v>328</v>
      </c>
      <c r="B121" s="31">
        <f>Lookup!A$11</f>
        <v>11</v>
      </c>
      <c r="C121" s="1" t="s">
        <v>333</v>
      </c>
      <c r="D121" s="17"/>
      <c r="E121" s="17"/>
    </row>
    <row r="122" spans="1:5" x14ac:dyDescent="0.25">
      <c r="A122" s="1" t="s">
        <v>321</v>
      </c>
      <c r="B122" s="17"/>
      <c r="C122" s="17"/>
      <c r="D122" s="17"/>
      <c r="E122" s="17"/>
    </row>
    <row r="123" spans="1:5" x14ac:dyDescent="0.25">
      <c r="A123" s="1" t="s">
        <v>322</v>
      </c>
      <c r="B123" s="17"/>
      <c r="C123" s="17"/>
      <c r="D123" s="17"/>
      <c r="E123" s="17"/>
    </row>
    <row r="124" spans="1:5" x14ac:dyDescent="0.25">
      <c r="A124" s="27" t="s">
        <v>323</v>
      </c>
      <c r="B124" s="32" t="str">
        <f>Lookup!C$11</f>
        <v>http://forms.web.boeing.com/detail.cfm?fnum=F70104</v>
      </c>
      <c r="C124" s="27" t="s">
        <v>5</v>
      </c>
      <c r="D124" s="32" t="str">
        <f>Lookup!B$11</f>
        <v>Camera Permit</v>
      </c>
      <c r="E124" s="28" t="s">
        <v>7</v>
      </c>
    </row>
    <row r="125" spans="1:5" x14ac:dyDescent="0.25">
      <c r="A125" s="1" t="s">
        <v>324</v>
      </c>
      <c r="B125" s="17"/>
      <c r="C125" s="17"/>
      <c r="D125" s="17"/>
      <c r="E125" s="17"/>
    </row>
    <row r="126" spans="1:5" x14ac:dyDescent="0.25">
      <c r="A126" s="1" t="s">
        <v>330</v>
      </c>
      <c r="B126" s="31">
        <f>Lookup!A$11</f>
        <v>11</v>
      </c>
      <c r="C126" s="17"/>
      <c r="D126" s="1" t="s">
        <v>331</v>
      </c>
      <c r="E126" s="17"/>
    </row>
    <row r="127" spans="1:5" x14ac:dyDescent="0.25">
      <c r="A127" s="1" t="s">
        <v>325</v>
      </c>
      <c r="B127" s="17"/>
      <c r="C127" s="17"/>
      <c r="D127" s="17"/>
      <c r="E127" s="17"/>
    </row>
    <row r="128" spans="1:5" x14ac:dyDescent="0.25">
      <c r="A128" s="1" t="s">
        <v>324</v>
      </c>
      <c r="B128" s="17"/>
      <c r="C128" s="17"/>
      <c r="D128" s="17"/>
      <c r="E128" s="17"/>
    </row>
    <row r="129" spans="1:5" x14ac:dyDescent="0.25">
      <c r="A129" s="1" t="s">
        <v>326</v>
      </c>
      <c r="B129" s="17"/>
      <c r="C129" s="17"/>
      <c r="D129" s="17"/>
      <c r="E129" s="17"/>
    </row>
    <row r="130" spans="1:5" x14ac:dyDescent="0.25">
      <c r="A130" s="17" t="s">
        <v>320</v>
      </c>
      <c r="B130" s="17"/>
      <c r="C130" s="17"/>
      <c r="D130" s="17"/>
      <c r="E130" s="17"/>
    </row>
    <row r="131" spans="1:5" x14ac:dyDescent="0.25">
      <c r="A131" s="17" t="s">
        <v>332</v>
      </c>
      <c r="B131" s="31">
        <f>Lookup!A$11</f>
        <v>11</v>
      </c>
      <c r="C131" s="1" t="s">
        <v>329</v>
      </c>
      <c r="D131" s="17"/>
      <c r="E131" s="17"/>
    </row>
    <row r="132" spans="1:5" x14ac:dyDescent="0.25">
      <c r="A132" s="29" t="s">
        <v>327</v>
      </c>
      <c r="B132" s="30"/>
      <c r="C132" s="30"/>
      <c r="D132" s="30"/>
      <c r="E132" s="30"/>
    </row>
    <row r="133" spans="1:5" x14ac:dyDescent="0.25">
      <c r="A133" s="17" t="s">
        <v>328</v>
      </c>
      <c r="B133" s="31">
        <f>Lookup!A$12</f>
        <v>12</v>
      </c>
      <c r="C133" s="1" t="s">
        <v>333</v>
      </c>
      <c r="D133" s="17"/>
      <c r="E133" s="17"/>
    </row>
    <row r="134" spans="1:5" x14ac:dyDescent="0.25">
      <c r="A134" s="1" t="s">
        <v>321</v>
      </c>
      <c r="B134" s="17"/>
      <c r="C134" s="17"/>
      <c r="D134" s="17"/>
      <c r="E134" s="17"/>
    </row>
    <row r="135" spans="1:5" x14ac:dyDescent="0.25">
      <c r="A135" s="1" t="s">
        <v>322</v>
      </c>
      <c r="B135" s="17"/>
      <c r="C135" s="17"/>
      <c r="D135" s="17"/>
      <c r="E135" s="17"/>
    </row>
    <row r="136" spans="1:5" x14ac:dyDescent="0.25">
      <c r="A136" s="27" t="s">
        <v>323</v>
      </c>
      <c r="B136" s="32" t="str">
        <f>Lookup!C$12</f>
        <v>http://financesystemseus.web.boeing.com/sys_CLAS.html</v>
      </c>
      <c r="C136" s="27" t="s">
        <v>5</v>
      </c>
      <c r="D136" s="32" t="str">
        <f>Lookup!B$12</f>
        <v>CLAS (Charge Line Authorization and Set UP)</v>
      </c>
      <c r="E136" s="28" t="s">
        <v>7</v>
      </c>
    </row>
    <row r="137" spans="1:5" x14ac:dyDescent="0.25">
      <c r="A137" s="1" t="s">
        <v>324</v>
      </c>
      <c r="B137" s="17"/>
      <c r="C137" s="17"/>
      <c r="D137" s="17"/>
      <c r="E137" s="17"/>
    </row>
    <row r="138" spans="1:5" x14ac:dyDescent="0.25">
      <c r="A138" s="1" t="s">
        <v>330</v>
      </c>
      <c r="B138" s="31">
        <f>Lookup!A$12</f>
        <v>12</v>
      </c>
      <c r="C138" s="17"/>
      <c r="D138" s="1" t="s">
        <v>331</v>
      </c>
      <c r="E138" s="17"/>
    </row>
    <row r="139" spans="1:5" x14ac:dyDescent="0.25">
      <c r="A139" s="1" t="s">
        <v>325</v>
      </c>
      <c r="B139" s="17"/>
      <c r="C139" s="17"/>
      <c r="D139" s="17"/>
      <c r="E139" s="17"/>
    </row>
    <row r="140" spans="1:5" x14ac:dyDescent="0.25">
      <c r="A140" s="1" t="s">
        <v>324</v>
      </c>
      <c r="B140" s="17"/>
      <c r="C140" s="17"/>
      <c r="D140" s="17"/>
      <c r="E140" s="17"/>
    </row>
    <row r="141" spans="1:5" x14ac:dyDescent="0.25">
      <c r="A141" s="1" t="s">
        <v>326</v>
      </c>
      <c r="B141" s="17"/>
      <c r="C141" s="17"/>
      <c r="D141" s="17"/>
      <c r="E141" s="17"/>
    </row>
    <row r="142" spans="1:5" x14ac:dyDescent="0.25">
      <c r="A142" s="17" t="s">
        <v>320</v>
      </c>
      <c r="B142" s="17"/>
      <c r="C142" s="17"/>
      <c r="D142" s="17"/>
      <c r="E142" s="17"/>
    </row>
    <row r="143" spans="1:5" x14ac:dyDescent="0.25">
      <c r="A143" s="17" t="s">
        <v>332</v>
      </c>
      <c r="B143" s="31">
        <f>Lookup!A$12</f>
        <v>12</v>
      </c>
      <c r="C143" s="1" t="s">
        <v>329</v>
      </c>
      <c r="D143" s="17"/>
      <c r="E143" s="17"/>
    </row>
    <row r="144" spans="1:5" x14ac:dyDescent="0.25">
      <c r="A144" s="29" t="s">
        <v>327</v>
      </c>
      <c r="B144" s="30"/>
      <c r="C144" s="30"/>
      <c r="D144" s="30"/>
      <c r="E144" s="30"/>
    </row>
    <row r="145" spans="1:5" x14ac:dyDescent="0.25">
      <c r="A145" s="17" t="s">
        <v>328</v>
      </c>
      <c r="B145" s="31">
        <f>Lookup!A$13</f>
        <v>13</v>
      </c>
      <c r="C145" s="1" t="s">
        <v>333</v>
      </c>
      <c r="D145" s="17"/>
      <c r="E145" s="17"/>
    </row>
    <row r="146" spans="1:5" x14ac:dyDescent="0.25">
      <c r="A146" s="1" t="s">
        <v>321</v>
      </c>
      <c r="B146" s="17"/>
      <c r="C146" s="17"/>
      <c r="D146" s="17"/>
      <c r="E146" s="17"/>
    </row>
    <row r="147" spans="1:5" x14ac:dyDescent="0.25">
      <c r="A147" s="1" t="s">
        <v>322</v>
      </c>
      <c r="B147" s="17"/>
      <c r="C147" s="17"/>
      <c r="D147" s="17"/>
      <c r="E147" s="17"/>
    </row>
    <row r="148" spans="1:5" x14ac:dyDescent="0.25">
      <c r="A148" s="27" t="s">
        <v>323</v>
      </c>
      <c r="B148" s="32" t="str">
        <f>Lookup!C$13</f>
        <v>https://cogentprod.web.boeing.com/cbi3/cgi-bin/cognosisapi.dll?b_action=xts.run&amp;m=portal/welcome/welcome.xts</v>
      </c>
      <c r="C148" s="27" t="s">
        <v>5</v>
      </c>
      <c r="D148" s="32" t="str">
        <f>Lookup!B$13</f>
        <v>COGNOS</v>
      </c>
      <c r="E148" s="28" t="s">
        <v>7</v>
      </c>
    </row>
    <row r="149" spans="1:5" x14ac:dyDescent="0.25">
      <c r="A149" s="1" t="s">
        <v>324</v>
      </c>
      <c r="B149" s="17"/>
      <c r="C149" s="17"/>
      <c r="D149" s="17"/>
      <c r="E149" s="17"/>
    </row>
    <row r="150" spans="1:5" x14ac:dyDescent="0.25">
      <c r="A150" s="1" t="s">
        <v>330</v>
      </c>
      <c r="B150" s="31">
        <f>Lookup!A$13</f>
        <v>13</v>
      </c>
      <c r="C150" s="17"/>
      <c r="D150" s="1" t="s">
        <v>331</v>
      </c>
      <c r="E150" s="17"/>
    </row>
    <row r="151" spans="1:5" x14ac:dyDescent="0.25">
      <c r="A151" s="1" t="s">
        <v>325</v>
      </c>
      <c r="B151" s="17"/>
      <c r="C151" s="17"/>
      <c r="D151" s="17"/>
      <c r="E151" s="17"/>
    </row>
    <row r="152" spans="1:5" x14ac:dyDescent="0.25">
      <c r="A152" s="1" t="s">
        <v>324</v>
      </c>
      <c r="B152" s="17"/>
      <c r="C152" s="17"/>
      <c r="D152" s="17"/>
      <c r="E152" s="17"/>
    </row>
    <row r="153" spans="1:5" x14ac:dyDescent="0.25">
      <c r="A153" s="1" t="s">
        <v>326</v>
      </c>
      <c r="B153" s="17"/>
      <c r="C153" s="17"/>
      <c r="D153" s="17"/>
      <c r="E153" s="17"/>
    </row>
    <row r="154" spans="1:5" x14ac:dyDescent="0.25">
      <c r="A154" s="17" t="s">
        <v>320</v>
      </c>
      <c r="B154" s="17"/>
      <c r="C154" s="17"/>
      <c r="D154" s="17"/>
      <c r="E154" s="17"/>
    </row>
    <row r="155" spans="1:5" x14ac:dyDescent="0.25">
      <c r="A155" s="17" t="s">
        <v>332</v>
      </c>
      <c r="B155" s="31">
        <f>Lookup!A$13</f>
        <v>13</v>
      </c>
      <c r="C155" s="1" t="s">
        <v>329</v>
      </c>
      <c r="D155" s="17"/>
      <c r="E155" s="17"/>
    </row>
    <row r="156" spans="1:5" x14ac:dyDescent="0.25">
      <c r="A156" s="29" t="s">
        <v>327</v>
      </c>
      <c r="B156" s="30"/>
      <c r="C156" s="30"/>
      <c r="D156" s="30"/>
      <c r="E156" s="30"/>
    </row>
    <row r="157" spans="1:5" x14ac:dyDescent="0.25">
      <c r="A157" s="17" t="s">
        <v>328</v>
      </c>
      <c r="B157" s="31">
        <f>Lookup!A$14</f>
        <v>14</v>
      </c>
      <c r="C157" s="1" t="s">
        <v>333</v>
      </c>
      <c r="D157" s="17"/>
      <c r="E157" s="17"/>
    </row>
    <row r="158" spans="1:5" x14ac:dyDescent="0.25">
      <c r="A158" s="1" t="s">
        <v>321</v>
      </c>
      <c r="B158" s="17"/>
      <c r="C158" s="17"/>
      <c r="D158" s="17"/>
      <c r="E158" s="17"/>
    </row>
    <row r="159" spans="1:5" x14ac:dyDescent="0.25">
      <c r="A159" s="1" t="s">
        <v>322</v>
      </c>
      <c r="B159" s="17"/>
      <c r="C159" s="17"/>
      <c r="D159" s="17"/>
      <c r="E159" s="17"/>
    </row>
    <row r="160" spans="1:5" x14ac:dyDescent="0.25">
      <c r="A160" s="27" t="s">
        <v>323</v>
      </c>
      <c r="B160" s="32" t="str">
        <f>Lookup!C$14</f>
        <v>http://imh.ca.boeing.com/OHC%20website/Cranes%20Website/index.html</v>
      </c>
      <c r="C160" s="27" t="s">
        <v>5</v>
      </c>
      <c r="D160" s="32" t="str">
        <f>Lookup!B$14</f>
        <v>Crane Schedules</v>
      </c>
      <c r="E160" s="28" t="s">
        <v>7</v>
      </c>
    </row>
    <row r="161" spans="1:5" x14ac:dyDescent="0.25">
      <c r="A161" s="1" t="s">
        <v>324</v>
      </c>
      <c r="B161" s="17"/>
      <c r="C161" s="17"/>
      <c r="D161" s="17"/>
      <c r="E161" s="17"/>
    </row>
    <row r="162" spans="1:5" x14ac:dyDescent="0.25">
      <c r="A162" s="1" t="s">
        <v>330</v>
      </c>
      <c r="B162" s="31">
        <f>Lookup!A$14</f>
        <v>14</v>
      </c>
      <c r="C162" s="17"/>
      <c r="D162" s="1" t="s">
        <v>331</v>
      </c>
      <c r="E162" s="17"/>
    </row>
    <row r="163" spans="1:5" x14ac:dyDescent="0.25">
      <c r="A163" s="1" t="s">
        <v>325</v>
      </c>
      <c r="B163" s="17"/>
      <c r="C163" s="17"/>
      <c r="D163" s="17"/>
      <c r="E163" s="17"/>
    </row>
    <row r="164" spans="1:5" x14ac:dyDescent="0.25">
      <c r="A164" s="1" t="s">
        <v>324</v>
      </c>
      <c r="B164" s="17"/>
      <c r="C164" s="17"/>
      <c r="D164" s="17"/>
      <c r="E164" s="17"/>
    </row>
    <row r="165" spans="1:5" x14ac:dyDescent="0.25">
      <c r="A165" s="1" t="s">
        <v>326</v>
      </c>
      <c r="B165" s="17"/>
      <c r="C165" s="17"/>
      <c r="D165" s="17"/>
      <c r="E165" s="17"/>
    </row>
    <row r="166" spans="1:5" x14ac:dyDescent="0.25">
      <c r="A166" s="17" t="s">
        <v>320</v>
      </c>
      <c r="B166" s="17"/>
      <c r="C166" s="17"/>
      <c r="D166" s="17"/>
      <c r="E166" s="17"/>
    </row>
    <row r="167" spans="1:5" x14ac:dyDescent="0.25">
      <c r="A167" s="17" t="s">
        <v>332</v>
      </c>
      <c r="B167" s="31">
        <f>Lookup!A$14</f>
        <v>14</v>
      </c>
      <c r="C167" s="1" t="s">
        <v>329</v>
      </c>
      <c r="D167" s="17"/>
      <c r="E167" s="17"/>
    </row>
    <row r="168" spans="1:5" x14ac:dyDescent="0.25">
      <c r="A168" s="29" t="s">
        <v>327</v>
      </c>
      <c r="B168" s="30"/>
      <c r="C168" s="30"/>
      <c r="D168" s="30"/>
      <c r="E168" s="30"/>
    </row>
    <row r="169" spans="1:5" x14ac:dyDescent="0.25">
      <c r="A169" s="17" t="s">
        <v>328</v>
      </c>
      <c r="B169" s="31">
        <f>Lookup!A$15</f>
        <v>15</v>
      </c>
      <c r="C169" s="1" t="s">
        <v>333</v>
      </c>
      <c r="D169" s="17"/>
      <c r="E169" s="17"/>
    </row>
    <row r="170" spans="1:5" x14ac:dyDescent="0.25">
      <c r="A170" s="1" t="s">
        <v>321</v>
      </c>
      <c r="B170" s="17"/>
      <c r="C170" s="17"/>
      <c r="D170" s="17"/>
      <c r="E170" s="17"/>
    </row>
    <row r="171" spans="1:5" x14ac:dyDescent="0.25">
      <c r="A171" s="1" t="s">
        <v>322</v>
      </c>
      <c r="B171" s="17"/>
      <c r="C171" s="17"/>
      <c r="D171" s="17"/>
      <c r="E171" s="17"/>
    </row>
    <row r="172" spans="1:5" x14ac:dyDescent="0.25">
      <c r="A172" s="27" t="s">
        <v>323</v>
      </c>
      <c r="B172" s="32" t="str">
        <f>Lookup!C$15</f>
        <v>https://learning.aperianglobal.com</v>
      </c>
      <c r="C172" s="27" t="s">
        <v>5</v>
      </c>
      <c r="D172" s="32" t="str">
        <f>Lookup!B$15</f>
        <v>Developing Your Global Mindset</v>
      </c>
      <c r="E172" s="28" t="s">
        <v>7</v>
      </c>
    </row>
    <row r="173" spans="1:5" x14ac:dyDescent="0.25">
      <c r="A173" s="1" t="s">
        <v>324</v>
      </c>
      <c r="B173" s="17"/>
      <c r="C173" s="17"/>
      <c r="D173" s="17"/>
      <c r="E173" s="17"/>
    </row>
    <row r="174" spans="1:5" x14ac:dyDescent="0.25">
      <c r="A174" s="1" t="s">
        <v>330</v>
      </c>
      <c r="B174" s="31">
        <f>Lookup!A$15</f>
        <v>15</v>
      </c>
      <c r="C174" s="17"/>
      <c r="D174" s="1" t="s">
        <v>331</v>
      </c>
      <c r="E174" s="17"/>
    </row>
    <row r="175" spans="1:5" x14ac:dyDescent="0.25">
      <c r="A175" s="1" t="s">
        <v>325</v>
      </c>
      <c r="B175" s="17"/>
      <c r="C175" s="17"/>
      <c r="D175" s="17"/>
      <c r="E175" s="17"/>
    </row>
    <row r="176" spans="1:5" x14ac:dyDescent="0.25">
      <c r="A176" s="1" t="s">
        <v>324</v>
      </c>
      <c r="B176" s="17"/>
      <c r="C176" s="17"/>
      <c r="D176" s="17"/>
      <c r="E176" s="17"/>
    </row>
    <row r="177" spans="1:5" x14ac:dyDescent="0.25">
      <c r="A177" s="1" t="s">
        <v>326</v>
      </c>
      <c r="B177" s="17"/>
      <c r="C177" s="17"/>
      <c r="D177" s="17"/>
      <c r="E177" s="17"/>
    </row>
    <row r="178" spans="1:5" x14ac:dyDescent="0.25">
      <c r="A178" s="17" t="s">
        <v>320</v>
      </c>
      <c r="B178" s="17"/>
      <c r="C178" s="17"/>
      <c r="D178" s="17"/>
      <c r="E178" s="17"/>
    </row>
    <row r="179" spans="1:5" x14ac:dyDescent="0.25">
      <c r="A179" s="17" t="s">
        <v>332</v>
      </c>
      <c r="B179" s="31">
        <f>Lookup!A$15</f>
        <v>15</v>
      </c>
      <c r="C179" s="1" t="s">
        <v>329</v>
      </c>
      <c r="D179" s="17"/>
      <c r="E179" s="17"/>
    </row>
    <row r="180" spans="1:5" x14ac:dyDescent="0.25">
      <c r="A180" s="29" t="s">
        <v>327</v>
      </c>
      <c r="B180" s="30"/>
      <c r="C180" s="30"/>
      <c r="D180" s="30"/>
      <c r="E180" s="30"/>
    </row>
    <row r="181" spans="1:5" x14ac:dyDescent="0.25">
      <c r="A181" s="17" t="s">
        <v>328</v>
      </c>
      <c r="B181" s="31">
        <f>Lookup!A$16</f>
        <v>16</v>
      </c>
      <c r="C181" s="1" t="s">
        <v>333</v>
      </c>
      <c r="D181" s="17"/>
      <c r="E181" s="17"/>
    </row>
    <row r="182" spans="1:5" x14ac:dyDescent="0.25">
      <c r="A182" s="1" t="s">
        <v>321</v>
      </c>
      <c r="B182" s="17"/>
      <c r="C182" s="17"/>
      <c r="D182" s="17"/>
      <c r="E182" s="17"/>
    </row>
    <row r="183" spans="1:5" x14ac:dyDescent="0.25">
      <c r="A183" s="1" t="s">
        <v>322</v>
      </c>
      <c r="B183" s="17"/>
      <c r="C183" s="17"/>
      <c r="D183" s="17"/>
      <c r="E183" s="17"/>
    </row>
    <row r="184" spans="1:5" x14ac:dyDescent="0.25">
      <c r="A184" s="27" t="s">
        <v>323</v>
      </c>
      <c r="B184" s="32" t="str">
        <f>Lookup!C$16</f>
        <v>https://dmvs6.web.boeing.com/#/Actions</v>
      </c>
      <c r="C184" s="27" t="s">
        <v>5</v>
      </c>
      <c r="D184" s="32" t="str">
        <f>Lookup!B$16</f>
        <v xml:space="preserve">DMVS (Demand Management Visibility Service) - Manage cost and internal consumption by providing detailed information </v>
      </c>
      <c r="E184" s="28" t="s">
        <v>7</v>
      </c>
    </row>
    <row r="185" spans="1:5" x14ac:dyDescent="0.25">
      <c r="A185" s="1" t="s">
        <v>324</v>
      </c>
      <c r="B185" s="17"/>
      <c r="C185" s="17"/>
      <c r="D185" s="17"/>
      <c r="E185" s="17"/>
    </row>
    <row r="186" spans="1:5" x14ac:dyDescent="0.25">
      <c r="A186" s="1" t="s">
        <v>330</v>
      </c>
      <c r="B186" s="31">
        <f>Lookup!A$16</f>
        <v>16</v>
      </c>
      <c r="C186" s="17"/>
      <c r="D186" s="1" t="s">
        <v>331</v>
      </c>
      <c r="E186" s="17"/>
    </row>
    <row r="187" spans="1:5" x14ac:dyDescent="0.25">
      <c r="A187" s="1" t="s">
        <v>325</v>
      </c>
      <c r="B187" s="17"/>
      <c r="C187" s="17"/>
      <c r="D187" s="17"/>
      <c r="E187" s="17"/>
    </row>
    <row r="188" spans="1:5" x14ac:dyDescent="0.25">
      <c r="A188" s="1" t="s">
        <v>324</v>
      </c>
      <c r="B188" s="17"/>
      <c r="C188" s="17"/>
      <c r="D188" s="17"/>
      <c r="E188" s="17"/>
    </row>
    <row r="189" spans="1:5" x14ac:dyDescent="0.25">
      <c r="A189" s="1" t="s">
        <v>326</v>
      </c>
      <c r="B189" s="17"/>
      <c r="C189" s="17"/>
      <c r="D189" s="17"/>
      <c r="E189" s="17"/>
    </row>
    <row r="190" spans="1:5" x14ac:dyDescent="0.25">
      <c r="A190" s="17" t="s">
        <v>320</v>
      </c>
      <c r="B190" s="17"/>
      <c r="C190" s="17"/>
      <c r="D190" s="17"/>
      <c r="E190" s="17"/>
    </row>
    <row r="191" spans="1:5" x14ac:dyDescent="0.25">
      <c r="A191" s="17" t="s">
        <v>332</v>
      </c>
      <c r="B191" s="31">
        <f>Lookup!A$16</f>
        <v>16</v>
      </c>
      <c r="C191" s="1" t="s">
        <v>329</v>
      </c>
      <c r="D191" s="17"/>
      <c r="E191" s="17"/>
    </row>
    <row r="192" spans="1:5" x14ac:dyDescent="0.25">
      <c r="A192" s="29" t="s">
        <v>327</v>
      </c>
      <c r="B192" s="30"/>
      <c r="C192" s="30"/>
      <c r="D192" s="30"/>
      <c r="E192" s="30"/>
    </row>
    <row r="193" spans="1:5" x14ac:dyDescent="0.25">
      <c r="A193" s="17" t="s">
        <v>328</v>
      </c>
      <c r="B193" s="31">
        <f>Lookup!A$17</f>
        <v>17</v>
      </c>
      <c r="C193" s="1" t="s">
        <v>333</v>
      </c>
      <c r="D193" s="17"/>
      <c r="E193" s="17"/>
    </row>
    <row r="194" spans="1:5" x14ac:dyDescent="0.25">
      <c r="A194" s="1" t="s">
        <v>321</v>
      </c>
      <c r="B194" s="17"/>
      <c r="C194" s="17"/>
      <c r="D194" s="17"/>
      <c r="E194" s="17"/>
    </row>
    <row r="195" spans="1:5" x14ac:dyDescent="0.25">
      <c r="A195" s="1" t="s">
        <v>322</v>
      </c>
      <c r="B195" s="17"/>
      <c r="C195" s="17"/>
      <c r="D195" s="17"/>
      <c r="E195" s="17"/>
    </row>
    <row r="196" spans="1:5" x14ac:dyDescent="0.25">
      <c r="A196" s="27" t="s">
        <v>323</v>
      </c>
      <c r="B196" s="32" t="str">
        <f>Lookup!C$17</f>
        <v>http://ltd.web.boeing.com/ltd_careerdev/strengthenskills/budget/Budget_index.html#</v>
      </c>
      <c r="C196" s="27" t="s">
        <v>5</v>
      </c>
      <c r="D196" s="32" t="str">
        <f>Lookup!B$17</f>
        <v>EAC (Estimate at Completion)</v>
      </c>
      <c r="E196" s="28" t="s">
        <v>7</v>
      </c>
    </row>
    <row r="197" spans="1:5" x14ac:dyDescent="0.25">
      <c r="A197" s="1" t="s">
        <v>324</v>
      </c>
      <c r="B197" s="17"/>
      <c r="C197" s="17"/>
      <c r="D197" s="17"/>
      <c r="E197" s="17"/>
    </row>
    <row r="198" spans="1:5" x14ac:dyDescent="0.25">
      <c r="A198" s="1" t="s">
        <v>330</v>
      </c>
      <c r="B198" s="31">
        <f>Lookup!A$17</f>
        <v>17</v>
      </c>
      <c r="C198" s="17"/>
      <c r="D198" s="1" t="s">
        <v>331</v>
      </c>
      <c r="E198" s="17"/>
    </row>
    <row r="199" spans="1:5" x14ac:dyDescent="0.25">
      <c r="A199" s="1" t="s">
        <v>325</v>
      </c>
      <c r="B199" s="17"/>
      <c r="C199" s="17"/>
      <c r="D199" s="17"/>
      <c r="E199" s="17"/>
    </row>
    <row r="200" spans="1:5" x14ac:dyDescent="0.25">
      <c r="A200" s="1" t="s">
        <v>324</v>
      </c>
      <c r="B200" s="17"/>
      <c r="C200" s="17"/>
      <c r="D200" s="17"/>
      <c r="E200" s="17"/>
    </row>
    <row r="201" spans="1:5" x14ac:dyDescent="0.25">
      <c r="A201" s="1" t="s">
        <v>326</v>
      </c>
      <c r="B201" s="17"/>
      <c r="C201" s="17"/>
      <c r="D201" s="17"/>
      <c r="E201" s="17"/>
    </row>
    <row r="202" spans="1:5" x14ac:dyDescent="0.25">
      <c r="A202" s="17" t="s">
        <v>320</v>
      </c>
      <c r="B202" s="17"/>
      <c r="C202" s="17"/>
      <c r="D202" s="17"/>
      <c r="E202" s="17"/>
    </row>
    <row r="203" spans="1:5" x14ac:dyDescent="0.25">
      <c r="A203" s="17" t="s">
        <v>332</v>
      </c>
      <c r="B203" s="31">
        <f>Lookup!A$17</f>
        <v>17</v>
      </c>
      <c r="C203" s="1" t="s">
        <v>329</v>
      </c>
      <c r="D203" s="17"/>
      <c r="E203" s="17"/>
    </row>
    <row r="204" spans="1:5" x14ac:dyDescent="0.25">
      <c r="A204" s="29" t="s">
        <v>327</v>
      </c>
      <c r="B204" s="30"/>
      <c r="C204" s="30"/>
      <c r="D204" s="30"/>
      <c r="E204" s="30"/>
    </row>
    <row r="205" spans="1:5" x14ac:dyDescent="0.25">
      <c r="A205" s="17" t="s">
        <v>328</v>
      </c>
      <c r="B205" s="31">
        <f>Lookup!A$18</f>
        <v>18</v>
      </c>
      <c r="C205" s="1" t="s">
        <v>333</v>
      </c>
      <c r="D205" s="17"/>
      <c r="E205" s="17"/>
    </row>
    <row r="206" spans="1:5" x14ac:dyDescent="0.25">
      <c r="A206" s="1" t="s">
        <v>321</v>
      </c>
      <c r="B206" s="17"/>
      <c r="C206" s="17"/>
      <c r="D206" s="17"/>
      <c r="E206" s="17"/>
    </row>
    <row r="207" spans="1:5" x14ac:dyDescent="0.25">
      <c r="A207" s="1" t="s">
        <v>322</v>
      </c>
      <c r="B207" s="17"/>
      <c r="C207" s="17"/>
      <c r="D207" s="17"/>
      <c r="E207" s="17"/>
    </row>
    <row r="208" spans="1:5" x14ac:dyDescent="0.25">
      <c r="A208" s="27" t="s">
        <v>323</v>
      </c>
      <c r="B208" s="32" t="str">
        <f>Lookup!C$18</f>
        <v>http://site-support.web.boeing.com/Parking/</v>
      </c>
      <c r="C208" s="27" t="s">
        <v>5</v>
      </c>
      <c r="D208" s="32" t="str">
        <f>Lookup!B$18</f>
        <v>Enterprise Parking</v>
      </c>
      <c r="E208" s="28" t="s">
        <v>7</v>
      </c>
    </row>
    <row r="209" spans="1:5" x14ac:dyDescent="0.25">
      <c r="A209" s="1" t="s">
        <v>324</v>
      </c>
      <c r="B209" s="17"/>
      <c r="C209" s="17"/>
      <c r="D209" s="17"/>
      <c r="E209" s="17"/>
    </row>
    <row r="210" spans="1:5" x14ac:dyDescent="0.25">
      <c r="A210" s="1" t="s">
        <v>330</v>
      </c>
      <c r="B210" s="31">
        <f>Lookup!A$18</f>
        <v>18</v>
      </c>
      <c r="C210" s="17"/>
      <c r="D210" s="1" t="s">
        <v>331</v>
      </c>
      <c r="E210" s="17"/>
    </row>
    <row r="211" spans="1:5" x14ac:dyDescent="0.25">
      <c r="A211" s="1" t="s">
        <v>325</v>
      </c>
      <c r="B211" s="17"/>
      <c r="C211" s="17"/>
      <c r="D211" s="17"/>
      <c r="E211" s="17"/>
    </row>
    <row r="212" spans="1:5" x14ac:dyDescent="0.25">
      <c r="A212" s="1" t="s">
        <v>324</v>
      </c>
      <c r="B212" s="17"/>
      <c r="C212" s="17"/>
      <c r="D212" s="17"/>
      <c r="E212" s="17"/>
    </row>
    <row r="213" spans="1:5" x14ac:dyDescent="0.25">
      <c r="A213" s="1" t="s">
        <v>326</v>
      </c>
      <c r="B213" s="17"/>
      <c r="C213" s="17"/>
      <c r="D213" s="17"/>
      <c r="E213" s="17"/>
    </row>
    <row r="214" spans="1:5" x14ac:dyDescent="0.25">
      <c r="A214" s="17" t="s">
        <v>320</v>
      </c>
      <c r="B214" s="17"/>
      <c r="C214" s="17"/>
      <c r="D214" s="17"/>
      <c r="E214" s="17"/>
    </row>
    <row r="215" spans="1:5" x14ac:dyDescent="0.25">
      <c r="A215" s="17" t="s">
        <v>332</v>
      </c>
      <c r="B215" s="31">
        <f>Lookup!A$18</f>
        <v>18</v>
      </c>
      <c r="C215" s="1" t="s">
        <v>329</v>
      </c>
      <c r="D215" s="17"/>
      <c r="E215" s="17"/>
    </row>
    <row r="216" spans="1:5" x14ac:dyDescent="0.25">
      <c r="A216" s="29" t="s">
        <v>327</v>
      </c>
      <c r="B216" s="30"/>
      <c r="C216" s="30"/>
      <c r="D216" s="30"/>
      <c r="E216" s="30"/>
    </row>
    <row r="217" spans="1:5" x14ac:dyDescent="0.25">
      <c r="A217" s="17" t="s">
        <v>328</v>
      </c>
      <c r="B217" s="31">
        <f>Lookup!A$19</f>
        <v>19</v>
      </c>
      <c r="C217" s="1" t="s">
        <v>333</v>
      </c>
      <c r="D217" s="17"/>
      <c r="E217" s="17"/>
    </row>
    <row r="218" spans="1:5" x14ac:dyDescent="0.25">
      <c r="A218" s="1" t="s">
        <v>321</v>
      </c>
      <c r="B218" s="17"/>
      <c r="C218" s="17"/>
      <c r="D218" s="17"/>
      <c r="E218" s="17"/>
    </row>
    <row r="219" spans="1:5" x14ac:dyDescent="0.25">
      <c r="A219" s="1" t="s">
        <v>322</v>
      </c>
      <c r="B219" s="17"/>
      <c r="C219" s="17"/>
      <c r="D219" s="17"/>
      <c r="E219" s="17"/>
    </row>
    <row r="220" spans="1:5" x14ac:dyDescent="0.25">
      <c r="A220" s="27" t="s">
        <v>323</v>
      </c>
      <c r="B220" s="32" t="str">
        <f>Lookup!C$19</f>
        <v>http://stamps.web.boeing.com/</v>
      </c>
      <c r="C220" s="27" t="s">
        <v>5</v>
      </c>
      <c r="D220" s="32" t="str">
        <f>Lookup!B$19</f>
        <v>eSMS (Enterprise Stamps Management System)</v>
      </c>
      <c r="E220" s="28" t="s">
        <v>7</v>
      </c>
    </row>
    <row r="221" spans="1:5" x14ac:dyDescent="0.25">
      <c r="A221" s="1" t="s">
        <v>324</v>
      </c>
      <c r="B221" s="17"/>
      <c r="C221" s="17"/>
      <c r="D221" s="17"/>
      <c r="E221" s="17"/>
    </row>
    <row r="222" spans="1:5" x14ac:dyDescent="0.25">
      <c r="A222" s="1" t="s">
        <v>330</v>
      </c>
      <c r="B222" s="31">
        <f>Lookup!A$19</f>
        <v>19</v>
      </c>
      <c r="C222" s="17"/>
      <c r="D222" s="1" t="s">
        <v>331</v>
      </c>
      <c r="E222" s="17"/>
    </row>
    <row r="223" spans="1:5" x14ac:dyDescent="0.25">
      <c r="A223" s="1" t="s">
        <v>325</v>
      </c>
      <c r="B223" s="17"/>
      <c r="C223" s="17"/>
      <c r="D223" s="17"/>
      <c r="E223" s="17"/>
    </row>
    <row r="224" spans="1:5" x14ac:dyDescent="0.25">
      <c r="A224" s="1" t="s">
        <v>324</v>
      </c>
      <c r="B224" s="17"/>
      <c r="C224" s="17"/>
      <c r="D224" s="17"/>
      <c r="E224" s="17"/>
    </row>
    <row r="225" spans="1:5" x14ac:dyDescent="0.25">
      <c r="A225" s="1" t="s">
        <v>326</v>
      </c>
      <c r="B225" s="17"/>
      <c r="C225" s="17"/>
      <c r="D225" s="17"/>
      <c r="E225" s="17"/>
    </row>
    <row r="226" spans="1:5" x14ac:dyDescent="0.25">
      <c r="A226" s="17" t="s">
        <v>320</v>
      </c>
      <c r="B226" s="17"/>
      <c r="C226" s="17"/>
      <c r="D226" s="17"/>
      <c r="E226" s="17"/>
    </row>
    <row r="227" spans="1:5" x14ac:dyDescent="0.25">
      <c r="A227" s="17" t="s">
        <v>332</v>
      </c>
      <c r="B227" s="31">
        <f>Lookup!A$19</f>
        <v>19</v>
      </c>
      <c r="C227" s="1" t="s">
        <v>329</v>
      </c>
      <c r="D227" s="17"/>
      <c r="E227" s="17"/>
    </row>
    <row r="228" spans="1:5" x14ac:dyDescent="0.25">
      <c r="A228" s="29" t="s">
        <v>327</v>
      </c>
      <c r="B228" s="30"/>
      <c r="C228" s="30"/>
      <c r="D228" s="30"/>
      <c r="E228" s="30"/>
    </row>
    <row r="229" spans="1:5" x14ac:dyDescent="0.25">
      <c r="A229" s="17" t="s">
        <v>328</v>
      </c>
      <c r="B229" s="31">
        <f>Lookup!A$20</f>
        <v>20</v>
      </c>
      <c r="C229" s="1" t="s">
        <v>333</v>
      </c>
      <c r="D229" s="17"/>
      <c r="E229" s="17"/>
    </row>
    <row r="230" spans="1:5" x14ac:dyDescent="0.25">
      <c r="A230" s="1" t="s">
        <v>321</v>
      </c>
      <c r="B230" s="17"/>
      <c r="C230" s="17"/>
      <c r="D230" s="17"/>
      <c r="E230" s="17"/>
    </row>
    <row r="231" spans="1:5" x14ac:dyDescent="0.25">
      <c r="A231" s="1" t="s">
        <v>322</v>
      </c>
      <c r="B231" s="17"/>
      <c r="C231" s="17"/>
      <c r="D231" s="17"/>
      <c r="E231" s="17"/>
    </row>
    <row r="232" spans="1:5" x14ac:dyDescent="0.25">
      <c r="A232" s="27" t="s">
        <v>323</v>
      </c>
      <c r="B232" s="32" t="str">
        <f>Lookup!C$20</f>
        <v>&lt;&lt;Accordion&gt;&gt;</v>
      </c>
      <c r="C232" s="27" t="s">
        <v>5</v>
      </c>
      <c r="D232" s="32" t="str">
        <f>Lookup!B$20</f>
        <v xml:space="preserve">Ethics and Business Conduct </v>
      </c>
      <c r="E232" s="28" t="s">
        <v>7</v>
      </c>
    </row>
    <row r="233" spans="1:5" x14ac:dyDescent="0.25">
      <c r="A233" s="1" t="s">
        <v>324</v>
      </c>
      <c r="B233" s="17"/>
      <c r="C233" s="17"/>
      <c r="D233" s="17"/>
      <c r="E233" s="17"/>
    </row>
    <row r="234" spans="1:5" x14ac:dyDescent="0.25">
      <c r="A234" s="1" t="s">
        <v>330</v>
      </c>
      <c r="B234" s="31">
        <f>Lookup!A$20</f>
        <v>20</v>
      </c>
      <c r="C234" s="17"/>
      <c r="D234" s="1" t="s">
        <v>331</v>
      </c>
      <c r="E234" s="17"/>
    </row>
    <row r="235" spans="1:5" x14ac:dyDescent="0.25">
      <c r="A235" s="1" t="s">
        <v>325</v>
      </c>
      <c r="B235" s="17"/>
      <c r="C235" s="17"/>
      <c r="D235" s="17"/>
      <c r="E235" s="17"/>
    </row>
    <row r="236" spans="1:5" x14ac:dyDescent="0.25">
      <c r="A236" s="1" t="s">
        <v>324</v>
      </c>
      <c r="B236" s="17"/>
      <c r="C236" s="17"/>
      <c r="D236" s="17"/>
      <c r="E236" s="17"/>
    </row>
    <row r="237" spans="1:5" x14ac:dyDescent="0.25">
      <c r="A237" s="1" t="s">
        <v>326</v>
      </c>
      <c r="B237" s="17"/>
      <c r="C237" s="17"/>
      <c r="D237" s="17"/>
      <c r="E237" s="17"/>
    </row>
    <row r="238" spans="1:5" x14ac:dyDescent="0.25">
      <c r="A238" s="17" t="s">
        <v>320</v>
      </c>
      <c r="B238" s="17"/>
      <c r="C238" s="17"/>
      <c r="D238" s="17"/>
      <c r="E238" s="17"/>
    </row>
    <row r="239" spans="1:5" x14ac:dyDescent="0.25">
      <c r="A239" s="17" t="s">
        <v>332</v>
      </c>
      <c r="B239" s="31">
        <f>Lookup!A$20</f>
        <v>20</v>
      </c>
      <c r="C239" s="1" t="s">
        <v>329</v>
      </c>
      <c r="D239" s="17"/>
      <c r="E239" s="17"/>
    </row>
    <row r="240" spans="1:5" x14ac:dyDescent="0.25">
      <c r="A240" s="29" t="s">
        <v>327</v>
      </c>
      <c r="B240" s="30"/>
      <c r="C240" s="30"/>
      <c r="D240" s="30"/>
      <c r="E240" s="30"/>
    </row>
    <row r="241" spans="1:5" x14ac:dyDescent="0.25">
      <c r="A241" s="17" t="s">
        <v>328</v>
      </c>
      <c r="B241" s="31">
        <f>Lookup!A$21</f>
        <v>21</v>
      </c>
      <c r="C241" s="1" t="s">
        <v>333</v>
      </c>
      <c r="D241" s="17"/>
      <c r="E241" s="17"/>
    </row>
    <row r="242" spans="1:5" x14ac:dyDescent="0.25">
      <c r="A242" s="1" t="s">
        <v>321</v>
      </c>
      <c r="B242" s="17"/>
      <c r="C242" s="17"/>
      <c r="D242" s="17"/>
      <c r="E242" s="17"/>
    </row>
    <row r="243" spans="1:5" x14ac:dyDescent="0.25">
      <c r="A243" s="1" t="s">
        <v>322</v>
      </c>
      <c r="B243" s="17"/>
      <c r="C243" s="17"/>
      <c r="D243" s="17"/>
      <c r="E243" s="17"/>
    </row>
    <row r="244" spans="1:5" x14ac:dyDescent="0.25">
      <c r="A244" s="27" t="s">
        <v>323</v>
      </c>
      <c r="B244" s="32" t="str">
        <f>Lookup!C$21</f>
        <v>http://ethics.whq.boeing.com/report/index.html</v>
      </c>
      <c r="C244" s="27" t="s">
        <v>5</v>
      </c>
      <c r="D244" s="32" t="str">
        <f>Lookup!B$21</f>
        <v>Ethics Reports</v>
      </c>
      <c r="E244" s="28" t="s">
        <v>7</v>
      </c>
    </row>
    <row r="245" spans="1:5" x14ac:dyDescent="0.25">
      <c r="A245" s="1" t="s">
        <v>324</v>
      </c>
      <c r="B245" s="17"/>
      <c r="C245" s="17"/>
      <c r="D245" s="17"/>
      <c r="E245" s="17"/>
    </row>
    <row r="246" spans="1:5" x14ac:dyDescent="0.25">
      <c r="A246" s="1" t="s">
        <v>330</v>
      </c>
      <c r="B246" s="31">
        <f>Lookup!A$21</f>
        <v>21</v>
      </c>
      <c r="C246" s="17"/>
      <c r="D246" s="1" t="s">
        <v>331</v>
      </c>
      <c r="E246" s="17"/>
    </row>
    <row r="247" spans="1:5" x14ac:dyDescent="0.25">
      <c r="A247" s="1" t="s">
        <v>325</v>
      </c>
      <c r="B247" s="17"/>
      <c r="C247" s="17"/>
      <c r="D247" s="17"/>
      <c r="E247" s="17"/>
    </row>
    <row r="248" spans="1:5" x14ac:dyDescent="0.25">
      <c r="A248" s="1" t="s">
        <v>324</v>
      </c>
      <c r="B248" s="17"/>
      <c r="C248" s="17"/>
      <c r="D248" s="17"/>
      <c r="E248" s="17"/>
    </row>
    <row r="249" spans="1:5" x14ac:dyDescent="0.25">
      <c r="A249" s="1" t="s">
        <v>326</v>
      </c>
      <c r="B249" s="17"/>
      <c r="C249" s="17"/>
      <c r="D249" s="17"/>
      <c r="E249" s="17"/>
    </row>
    <row r="250" spans="1:5" x14ac:dyDescent="0.25">
      <c r="A250" s="17" t="s">
        <v>320</v>
      </c>
      <c r="B250" s="17"/>
      <c r="C250" s="17"/>
      <c r="D250" s="17"/>
      <c r="E250" s="17"/>
    </row>
    <row r="251" spans="1:5" x14ac:dyDescent="0.25">
      <c r="A251" s="17" t="s">
        <v>332</v>
      </c>
      <c r="B251" s="31">
        <f>Lookup!A$21</f>
        <v>21</v>
      </c>
      <c r="C251" s="1" t="s">
        <v>329</v>
      </c>
      <c r="D251" s="17"/>
      <c r="E251" s="17"/>
    </row>
    <row r="252" spans="1:5" x14ac:dyDescent="0.25">
      <c r="A252" s="29" t="s">
        <v>327</v>
      </c>
      <c r="B252" s="30"/>
      <c r="C252" s="30"/>
      <c r="D252" s="30"/>
      <c r="E252" s="30"/>
    </row>
    <row r="253" spans="1:5" x14ac:dyDescent="0.25">
      <c r="A253" s="17" t="s">
        <v>328</v>
      </c>
      <c r="B253" s="31">
        <f>Lookup!A$22</f>
        <v>22</v>
      </c>
      <c r="C253" s="1" t="s">
        <v>333</v>
      </c>
      <c r="D253" s="17"/>
      <c r="E253" s="17"/>
    </row>
    <row r="254" spans="1:5" x14ac:dyDescent="0.25">
      <c r="A254" s="1" t="s">
        <v>321</v>
      </c>
      <c r="B254" s="17"/>
      <c r="C254" s="17"/>
      <c r="D254" s="17"/>
      <c r="E254" s="17"/>
    </row>
    <row r="255" spans="1:5" x14ac:dyDescent="0.25">
      <c r="A255" s="1" t="s">
        <v>322</v>
      </c>
      <c r="B255" s="17"/>
      <c r="C255" s="17"/>
      <c r="D255" s="17"/>
      <c r="E255" s="17"/>
    </row>
    <row r="256" spans="1:5" x14ac:dyDescent="0.25">
      <c r="A256" s="27" t="s">
        <v>323</v>
      </c>
      <c r="B256" s="32" t="str">
        <f>Lookup!C$22</f>
        <v>&lt;&lt;Accordion&gt;&gt;</v>
      </c>
      <c r="C256" s="27" t="s">
        <v>5</v>
      </c>
      <c r="D256" s="32" t="str">
        <f>Lookup!B$22</f>
        <v>ETS (Employee Timekeeping System)</v>
      </c>
      <c r="E256" s="28" t="s">
        <v>7</v>
      </c>
    </row>
    <row r="257" spans="1:5" x14ac:dyDescent="0.25">
      <c r="A257" s="1" t="s">
        <v>324</v>
      </c>
      <c r="B257" s="17"/>
      <c r="C257" s="17"/>
      <c r="D257" s="17"/>
      <c r="E257" s="17"/>
    </row>
    <row r="258" spans="1:5" x14ac:dyDescent="0.25">
      <c r="A258" s="1" t="s">
        <v>330</v>
      </c>
      <c r="B258" s="31">
        <f>Lookup!A$22</f>
        <v>22</v>
      </c>
      <c r="C258" s="17"/>
      <c r="D258" s="1" t="s">
        <v>331</v>
      </c>
      <c r="E258" s="17"/>
    </row>
    <row r="259" spans="1:5" x14ac:dyDescent="0.25">
      <c r="A259" s="1" t="s">
        <v>325</v>
      </c>
      <c r="B259" s="17"/>
      <c r="C259" s="17"/>
      <c r="D259" s="17"/>
      <c r="E259" s="17"/>
    </row>
    <row r="260" spans="1:5" x14ac:dyDescent="0.25">
      <c r="A260" s="1" t="s">
        <v>324</v>
      </c>
      <c r="B260" s="17"/>
      <c r="C260" s="17"/>
      <c r="D260" s="17"/>
      <c r="E260" s="17"/>
    </row>
    <row r="261" spans="1:5" x14ac:dyDescent="0.25">
      <c r="A261" s="1" t="s">
        <v>326</v>
      </c>
      <c r="B261" s="17"/>
      <c r="C261" s="17"/>
      <c r="D261" s="17"/>
      <c r="E261" s="17"/>
    </row>
    <row r="262" spans="1:5" x14ac:dyDescent="0.25">
      <c r="A262" s="17" t="s">
        <v>320</v>
      </c>
      <c r="B262" s="17"/>
      <c r="C262" s="17"/>
      <c r="D262" s="17"/>
      <c r="E262" s="17"/>
    </row>
    <row r="263" spans="1:5" x14ac:dyDescent="0.25">
      <c r="A263" s="17" t="s">
        <v>332</v>
      </c>
      <c r="B263" s="31">
        <f>Lookup!A$22</f>
        <v>22</v>
      </c>
      <c r="C263" s="1" t="s">
        <v>329</v>
      </c>
      <c r="D263" s="17"/>
      <c r="E263" s="17"/>
    </row>
    <row r="264" spans="1:5" x14ac:dyDescent="0.25">
      <c r="A264" s="29" t="s">
        <v>327</v>
      </c>
      <c r="B264" s="30"/>
      <c r="C264" s="30"/>
      <c r="D264" s="30"/>
      <c r="E264" s="30"/>
    </row>
    <row r="265" spans="1:5" x14ac:dyDescent="0.25">
      <c r="A265" s="17" t="s">
        <v>328</v>
      </c>
      <c r="B265" s="31">
        <f>Lookup!A$23</f>
        <v>23</v>
      </c>
      <c r="C265" s="1" t="s">
        <v>333</v>
      </c>
      <c r="D265" s="17"/>
      <c r="E265" s="17"/>
    </row>
    <row r="266" spans="1:5" x14ac:dyDescent="0.25">
      <c r="A266" s="1" t="s">
        <v>321</v>
      </c>
      <c r="B266" s="17"/>
      <c r="C266" s="17"/>
      <c r="D266" s="17"/>
      <c r="E266" s="17"/>
    </row>
    <row r="267" spans="1:5" x14ac:dyDescent="0.25">
      <c r="A267" s="1" t="s">
        <v>322</v>
      </c>
      <c r="B267" s="17"/>
      <c r="C267" s="17"/>
      <c r="D267" s="17"/>
      <c r="E267" s="17"/>
    </row>
    <row r="268" spans="1:5" x14ac:dyDescent="0.25">
      <c r="A268" s="27" t="s">
        <v>323</v>
      </c>
      <c r="B268" s="32" t="str">
        <f>Lookup!C$23</f>
        <v>&lt;&lt;Accordion&gt;&gt;</v>
      </c>
      <c r="C268" s="27" t="s">
        <v>5</v>
      </c>
      <c r="D268" s="32" t="str">
        <f>Lookup!B$23</f>
        <v>ETS (Employee Timekeeping System)</v>
      </c>
      <c r="E268" s="28" t="s">
        <v>7</v>
      </c>
    </row>
    <row r="269" spans="1:5" x14ac:dyDescent="0.25">
      <c r="A269" s="1" t="s">
        <v>324</v>
      </c>
      <c r="B269" s="17"/>
      <c r="C269" s="17"/>
      <c r="D269" s="17"/>
      <c r="E269" s="17"/>
    </row>
    <row r="270" spans="1:5" x14ac:dyDescent="0.25">
      <c r="A270" s="1" t="s">
        <v>330</v>
      </c>
      <c r="B270" s="31">
        <f>Lookup!A$23</f>
        <v>23</v>
      </c>
      <c r="C270" s="17"/>
      <c r="D270" s="1" t="s">
        <v>331</v>
      </c>
      <c r="E270" s="17"/>
    </row>
    <row r="271" spans="1:5" x14ac:dyDescent="0.25">
      <c r="A271" s="1" t="s">
        <v>325</v>
      </c>
      <c r="B271" s="17"/>
      <c r="C271" s="17"/>
      <c r="D271" s="17"/>
      <c r="E271" s="17"/>
    </row>
    <row r="272" spans="1:5" x14ac:dyDescent="0.25">
      <c r="A272" s="1" t="s">
        <v>324</v>
      </c>
      <c r="B272" s="17"/>
      <c r="C272" s="17"/>
      <c r="D272" s="17"/>
      <c r="E272" s="17"/>
    </row>
    <row r="273" spans="1:5" x14ac:dyDescent="0.25">
      <c r="A273" s="1" t="s">
        <v>326</v>
      </c>
      <c r="B273" s="17"/>
      <c r="C273" s="17"/>
      <c r="D273" s="17"/>
      <c r="E273" s="17"/>
    </row>
    <row r="274" spans="1:5" x14ac:dyDescent="0.25">
      <c r="A274" s="17" t="s">
        <v>320</v>
      </c>
      <c r="B274" s="17"/>
      <c r="C274" s="17"/>
      <c r="D274" s="17"/>
      <c r="E274" s="17"/>
    </row>
    <row r="275" spans="1:5" x14ac:dyDescent="0.25">
      <c r="A275" s="17" t="s">
        <v>332</v>
      </c>
      <c r="B275" s="31">
        <f>Lookup!A$23</f>
        <v>23</v>
      </c>
      <c r="C275" s="1" t="s">
        <v>329</v>
      </c>
      <c r="D275" s="17"/>
      <c r="E275" s="17"/>
    </row>
    <row r="276" spans="1:5" x14ac:dyDescent="0.25">
      <c r="A276" s="29" t="s">
        <v>327</v>
      </c>
      <c r="B276" s="30"/>
      <c r="C276" s="30"/>
      <c r="D276" s="30"/>
      <c r="E276" s="30"/>
    </row>
    <row r="277" spans="1:5" x14ac:dyDescent="0.25">
      <c r="A277" s="17" t="s">
        <v>328</v>
      </c>
      <c r="B277" s="31">
        <f>Lookup!A$24</f>
        <v>24</v>
      </c>
      <c r="C277" s="1" t="s">
        <v>333</v>
      </c>
      <c r="D277" s="17"/>
      <c r="E277" s="17"/>
    </row>
    <row r="278" spans="1:5" x14ac:dyDescent="0.25">
      <c r="A278" s="1" t="s">
        <v>321</v>
      </c>
      <c r="B278" s="17"/>
      <c r="C278" s="17"/>
      <c r="D278" s="17"/>
      <c r="E278" s="17"/>
    </row>
    <row r="279" spans="1:5" x14ac:dyDescent="0.25">
      <c r="A279" s="1" t="s">
        <v>322</v>
      </c>
      <c r="B279" s="17"/>
      <c r="C279" s="17"/>
      <c r="D279" s="17"/>
      <c r="E279" s="17"/>
    </row>
    <row r="280" spans="1:5" x14ac:dyDescent="0.25">
      <c r="A280" s="27" t="s">
        <v>323</v>
      </c>
      <c r="B280" s="32" t="str">
        <f>Lookup!C$24</f>
        <v>https://evisuals.web.boeing.com/</v>
      </c>
      <c r="C280" s="27" t="s">
        <v>5</v>
      </c>
      <c r="D280" s="32" t="str">
        <f>Lookup!B$24</f>
        <v>eVisuals - BDS Production Track Plan</v>
      </c>
      <c r="E280" s="28" t="s">
        <v>7</v>
      </c>
    </row>
    <row r="281" spans="1:5" x14ac:dyDescent="0.25">
      <c r="A281" s="1" t="s">
        <v>324</v>
      </c>
      <c r="B281" s="17"/>
      <c r="C281" s="17"/>
      <c r="D281" s="17"/>
      <c r="E281" s="17"/>
    </row>
    <row r="282" spans="1:5" x14ac:dyDescent="0.25">
      <c r="A282" s="1" t="s">
        <v>330</v>
      </c>
      <c r="B282" s="31">
        <f>Lookup!A$24</f>
        <v>24</v>
      </c>
      <c r="C282" s="17"/>
      <c r="D282" s="1" t="s">
        <v>331</v>
      </c>
      <c r="E282" s="17"/>
    </row>
    <row r="283" spans="1:5" x14ac:dyDescent="0.25">
      <c r="A283" s="1" t="s">
        <v>325</v>
      </c>
      <c r="B283" s="17"/>
      <c r="C283" s="17"/>
      <c r="D283" s="17"/>
      <c r="E283" s="17"/>
    </row>
    <row r="284" spans="1:5" x14ac:dyDescent="0.25">
      <c r="A284" s="1" t="s">
        <v>324</v>
      </c>
      <c r="B284" s="17"/>
      <c r="C284" s="17"/>
      <c r="D284" s="17"/>
      <c r="E284" s="17"/>
    </row>
    <row r="285" spans="1:5" x14ac:dyDescent="0.25">
      <c r="A285" s="1" t="s">
        <v>326</v>
      </c>
      <c r="B285" s="17"/>
      <c r="C285" s="17"/>
      <c r="D285" s="17"/>
      <c r="E285" s="17"/>
    </row>
    <row r="286" spans="1:5" x14ac:dyDescent="0.25">
      <c r="A286" s="17" t="s">
        <v>320</v>
      </c>
      <c r="B286" s="17"/>
      <c r="C286" s="17"/>
      <c r="D286" s="17"/>
      <c r="E286" s="17"/>
    </row>
    <row r="287" spans="1:5" x14ac:dyDescent="0.25">
      <c r="A287" s="17" t="s">
        <v>332</v>
      </c>
      <c r="B287" s="31">
        <f>Lookup!A$24</f>
        <v>24</v>
      </c>
      <c r="C287" s="1" t="s">
        <v>329</v>
      </c>
      <c r="D287" s="17"/>
      <c r="E287" s="17"/>
    </row>
    <row r="288" spans="1:5" x14ac:dyDescent="0.25">
      <c r="A288" s="29" t="s">
        <v>327</v>
      </c>
      <c r="B288" s="30"/>
      <c r="C288" s="30"/>
      <c r="D288" s="30"/>
      <c r="E288" s="30"/>
    </row>
    <row r="289" spans="1:5" x14ac:dyDescent="0.25">
      <c r="A289" s="17" t="s">
        <v>328</v>
      </c>
      <c r="B289" s="31">
        <f>Lookup!A$25</f>
        <v>25</v>
      </c>
      <c r="C289" s="1" t="s">
        <v>333</v>
      </c>
      <c r="D289" s="17"/>
      <c r="E289" s="17"/>
    </row>
    <row r="290" spans="1:5" x14ac:dyDescent="0.25">
      <c r="A290" s="1" t="s">
        <v>321</v>
      </c>
      <c r="B290" s="17"/>
      <c r="C290" s="17"/>
      <c r="D290" s="17"/>
      <c r="E290" s="17"/>
    </row>
    <row r="291" spans="1:5" x14ac:dyDescent="0.25">
      <c r="A291" s="1" t="s">
        <v>322</v>
      </c>
      <c r="B291" s="17"/>
      <c r="C291" s="17"/>
      <c r="D291" s="17"/>
      <c r="E291" s="17"/>
    </row>
    <row r="292" spans="1:5" x14ac:dyDescent="0.25">
      <c r="A292" s="27" t="s">
        <v>323</v>
      </c>
      <c r="B292" s="32" t="str">
        <f>Lookup!C$25</f>
        <v>http://ehs.web.boeing.com/index.aspx?com=50&amp;id=1</v>
      </c>
      <c r="C292" s="27" t="s">
        <v>5</v>
      </c>
      <c r="D292" s="32" t="str">
        <f>Lookup!B$25</f>
        <v>Fall Protection</v>
      </c>
      <c r="E292" s="28" t="s">
        <v>7</v>
      </c>
    </row>
    <row r="293" spans="1:5" x14ac:dyDescent="0.25">
      <c r="A293" s="1" t="s">
        <v>324</v>
      </c>
      <c r="B293" s="17"/>
      <c r="C293" s="17"/>
      <c r="D293" s="17"/>
      <c r="E293" s="17"/>
    </row>
    <row r="294" spans="1:5" x14ac:dyDescent="0.25">
      <c r="A294" s="1" t="s">
        <v>330</v>
      </c>
      <c r="B294" s="31">
        <f>Lookup!A$25</f>
        <v>25</v>
      </c>
      <c r="C294" s="17"/>
      <c r="D294" s="1" t="s">
        <v>331</v>
      </c>
      <c r="E294" s="17"/>
    </row>
    <row r="295" spans="1:5" x14ac:dyDescent="0.25">
      <c r="A295" s="1" t="s">
        <v>325</v>
      </c>
      <c r="B295" s="17"/>
      <c r="C295" s="17"/>
      <c r="D295" s="17"/>
      <c r="E295" s="17"/>
    </row>
    <row r="296" spans="1:5" x14ac:dyDescent="0.25">
      <c r="A296" s="1" t="s">
        <v>324</v>
      </c>
      <c r="B296" s="17"/>
      <c r="C296" s="17"/>
      <c r="D296" s="17"/>
      <c r="E296" s="17"/>
    </row>
    <row r="297" spans="1:5" x14ac:dyDescent="0.25">
      <c r="A297" s="1" t="s">
        <v>326</v>
      </c>
      <c r="B297" s="17"/>
      <c r="C297" s="17"/>
      <c r="D297" s="17"/>
      <c r="E297" s="17"/>
    </row>
    <row r="298" spans="1:5" x14ac:dyDescent="0.25">
      <c r="A298" s="17" t="s">
        <v>320</v>
      </c>
      <c r="B298" s="17"/>
      <c r="C298" s="17"/>
      <c r="D298" s="17"/>
      <c r="E298" s="17"/>
    </row>
    <row r="299" spans="1:5" x14ac:dyDescent="0.25">
      <c r="A299" s="17" t="s">
        <v>332</v>
      </c>
      <c r="B299" s="31">
        <f>Lookup!A$25</f>
        <v>25</v>
      </c>
      <c r="C299" s="1" t="s">
        <v>329</v>
      </c>
      <c r="D299" s="17"/>
      <c r="E299" s="17"/>
    </row>
    <row r="300" spans="1:5" x14ac:dyDescent="0.25">
      <c r="A300" s="29" t="s">
        <v>327</v>
      </c>
      <c r="B300" s="30"/>
      <c r="C300" s="30"/>
      <c r="D300" s="30"/>
      <c r="E300" s="30"/>
    </row>
    <row r="301" spans="1:5" x14ac:dyDescent="0.25">
      <c r="A301" s="17" t="s">
        <v>328</v>
      </c>
      <c r="B301" s="31">
        <f>Lookup!A$26</f>
        <v>26</v>
      </c>
      <c r="C301" s="1" t="s">
        <v>333</v>
      </c>
      <c r="D301" s="17"/>
      <c r="E301" s="17"/>
    </row>
    <row r="302" spans="1:5" x14ac:dyDescent="0.25">
      <c r="A302" s="1" t="s">
        <v>321</v>
      </c>
      <c r="B302" s="17"/>
      <c r="C302" s="17"/>
      <c r="D302" s="17"/>
      <c r="E302" s="17"/>
    </row>
    <row r="303" spans="1:5" x14ac:dyDescent="0.25">
      <c r="A303" s="1" t="s">
        <v>322</v>
      </c>
      <c r="B303" s="17"/>
      <c r="C303" s="17"/>
      <c r="D303" s="17"/>
      <c r="E303" s="17"/>
    </row>
    <row r="304" spans="1:5" x14ac:dyDescent="0.25">
      <c r="A304" s="27" t="s">
        <v>323</v>
      </c>
      <c r="B304" s="32" t="str">
        <f>Lookup!C$26</f>
        <v>http://ltd.web.boeing.com/ltd_careerdev/strengthenskills/budget/Budget_index.html#</v>
      </c>
      <c r="C304" s="27" t="s">
        <v>5</v>
      </c>
      <c r="D304" s="32" t="str">
        <f>Lookup!B$26</f>
        <v>Finance and Budget Terminology</v>
      </c>
      <c r="E304" s="28" t="s">
        <v>7</v>
      </c>
    </row>
    <row r="305" spans="1:5" x14ac:dyDescent="0.25">
      <c r="A305" s="1" t="s">
        <v>324</v>
      </c>
      <c r="B305" s="17"/>
      <c r="C305" s="17"/>
      <c r="D305" s="17"/>
      <c r="E305" s="17"/>
    </row>
    <row r="306" spans="1:5" x14ac:dyDescent="0.25">
      <c r="A306" s="1" t="s">
        <v>330</v>
      </c>
      <c r="B306" s="31">
        <f>Lookup!A$26</f>
        <v>26</v>
      </c>
      <c r="C306" s="17"/>
      <c r="D306" s="1" t="s">
        <v>331</v>
      </c>
      <c r="E306" s="17"/>
    </row>
    <row r="307" spans="1:5" x14ac:dyDescent="0.25">
      <c r="A307" s="1" t="s">
        <v>325</v>
      </c>
      <c r="B307" s="17"/>
      <c r="C307" s="17"/>
      <c r="D307" s="17"/>
      <c r="E307" s="17"/>
    </row>
    <row r="308" spans="1:5" x14ac:dyDescent="0.25">
      <c r="A308" s="1" t="s">
        <v>324</v>
      </c>
      <c r="B308" s="17"/>
      <c r="C308" s="17"/>
      <c r="D308" s="17"/>
      <c r="E308" s="17"/>
    </row>
    <row r="309" spans="1:5" x14ac:dyDescent="0.25">
      <c r="A309" s="1" t="s">
        <v>326</v>
      </c>
      <c r="B309" s="17"/>
      <c r="C309" s="17"/>
      <c r="D309" s="17"/>
      <c r="E309" s="17"/>
    </row>
    <row r="310" spans="1:5" x14ac:dyDescent="0.25">
      <c r="A310" s="17" t="s">
        <v>320</v>
      </c>
      <c r="B310" s="17"/>
      <c r="C310" s="17"/>
      <c r="D310" s="17"/>
      <c r="E310" s="17"/>
    </row>
    <row r="311" spans="1:5" x14ac:dyDescent="0.25">
      <c r="A311" s="17" t="s">
        <v>332</v>
      </c>
      <c r="B311" s="31">
        <f>Lookup!A$26</f>
        <v>26</v>
      </c>
      <c r="C311" s="1" t="s">
        <v>329</v>
      </c>
      <c r="D311" s="17"/>
      <c r="E311" s="17"/>
    </row>
    <row r="312" spans="1:5" x14ac:dyDescent="0.25">
      <c r="A312" s="29" t="s">
        <v>327</v>
      </c>
      <c r="B312" s="30"/>
      <c r="C312" s="30"/>
      <c r="D312" s="30"/>
      <c r="E312" s="30"/>
    </row>
    <row r="313" spans="1:5" x14ac:dyDescent="0.25">
      <c r="A313" s="17" t="s">
        <v>328</v>
      </c>
      <c r="B313" s="31">
        <f>Lookup!A$27</f>
        <v>27</v>
      </c>
      <c r="C313" s="1" t="s">
        <v>333</v>
      </c>
      <c r="D313" s="17"/>
      <c r="E313" s="17"/>
    </row>
    <row r="314" spans="1:5" x14ac:dyDescent="0.25">
      <c r="A314" s="1" t="s">
        <v>321</v>
      </c>
      <c r="B314" s="17"/>
      <c r="C314" s="17"/>
      <c r="D314" s="17"/>
      <c r="E314" s="17"/>
    </row>
    <row r="315" spans="1:5" x14ac:dyDescent="0.25">
      <c r="A315" s="1" t="s">
        <v>322</v>
      </c>
      <c r="B315" s="17"/>
      <c r="C315" s="17"/>
      <c r="D315" s="17"/>
      <c r="E315" s="17"/>
    </row>
    <row r="316" spans="1:5" x14ac:dyDescent="0.25">
      <c r="A316" s="27" t="s">
        <v>323</v>
      </c>
      <c r="B316" s="32" t="str">
        <f>Lookup!C$27</f>
        <v>http://ewh2002-nw.web.boeing.com/fireview/Fireview/WebPages/StdFiringOrders.aspx</v>
      </c>
      <c r="C316" s="27" t="s">
        <v>5</v>
      </c>
      <c r="D316" s="32" t="str">
        <f>Lookup!B$27</f>
        <v>Firing Order</v>
      </c>
      <c r="E316" s="28" t="s">
        <v>7</v>
      </c>
    </row>
    <row r="317" spans="1:5" x14ac:dyDescent="0.25">
      <c r="A317" s="1" t="s">
        <v>324</v>
      </c>
      <c r="B317" s="17"/>
      <c r="C317" s="17"/>
      <c r="D317" s="17"/>
      <c r="E317" s="17"/>
    </row>
    <row r="318" spans="1:5" x14ac:dyDescent="0.25">
      <c r="A318" s="1" t="s">
        <v>330</v>
      </c>
      <c r="B318" s="31">
        <f>Lookup!A$27</f>
        <v>27</v>
      </c>
      <c r="C318" s="17"/>
      <c r="D318" s="1" t="s">
        <v>331</v>
      </c>
      <c r="E318" s="17"/>
    </row>
    <row r="319" spans="1:5" x14ac:dyDescent="0.25">
      <c r="A319" s="1" t="s">
        <v>325</v>
      </c>
      <c r="B319" s="17"/>
      <c r="C319" s="17"/>
      <c r="D319" s="17"/>
      <c r="E319" s="17"/>
    </row>
    <row r="320" spans="1:5" x14ac:dyDescent="0.25">
      <c r="A320" s="1" t="s">
        <v>324</v>
      </c>
      <c r="B320" s="17"/>
      <c r="C320" s="17"/>
      <c r="D320" s="17"/>
      <c r="E320" s="17"/>
    </row>
    <row r="321" spans="1:5" x14ac:dyDescent="0.25">
      <c r="A321" s="1" t="s">
        <v>326</v>
      </c>
      <c r="B321" s="17"/>
      <c r="C321" s="17"/>
      <c r="D321" s="17"/>
      <c r="E321" s="17"/>
    </row>
    <row r="322" spans="1:5" x14ac:dyDescent="0.25">
      <c r="A322" s="17" t="s">
        <v>320</v>
      </c>
      <c r="B322" s="17"/>
      <c r="C322" s="17"/>
      <c r="D322" s="17"/>
      <c r="E322" s="17"/>
    </row>
    <row r="323" spans="1:5" x14ac:dyDescent="0.25">
      <c r="A323" s="17" t="s">
        <v>332</v>
      </c>
      <c r="B323" s="31">
        <f>Lookup!A$27</f>
        <v>27</v>
      </c>
      <c r="C323" s="1" t="s">
        <v>329</v>
      </c>
      <c r="D323" s="17"/>
      <c r="E323" s="17"/>
    </row>
    <row r="324" spans="1:5" x14ac:dyDescent="0.25">
      <c r="A324" s="29" t="s">
        <v>327</v>
      </c>
      <c r="B324" s="30"/>
      <c r="C324" s="30"/>
      <c r="D324" s="30"/>
      <c r="E324" s="30"/>
    </row>
    <row r="325" spans="1:5" x14ac:dyDescent="0.25">
      <c r="A325" s="17" t="s">
        <v>328</v>
      </c>
      <c r="B325" s="31">
        <f>Lookup!A$28</f>
        <v>28</v>
      </c>
      <c r="C325" s="1" t="s">
        <v>333</v>
      </c>
      <c r="D325" s="17"/>
      <c r="E325" s="17"/>
    </row>
    <row r="326" spans="1:5" x14ac:dyDescent="0.25">
      <c r="A326" s="1" t="s">
        <v>321</v>
      </c>
      <c r="B326" s="17"/>
      <c r="C326" s="17"/>
      <c r="D326" s="17"/>
      <c r="E326" s="17"/>
    </row>
    <row r="327" spans="1:5" x14ac:dyDescent="0.25">
      <c r="A327" s="1" t="s">
        <v>322</v>
      </c>
      <c r="B327" s="17"/>
      <c r="C327" s="17"/>
      <c r="D327" s="17"/>
      <c r="E327" s="17"/>
    </row>
    <row r="328" spans="1:5" x14ac:dyDescent="0.25">
      <c r="A328" s="27" t="s">
        <v>323</v>
      </c>
      <c r="B328" s="32" t="str">
        <f>Lookup!C$28</f>
        <v>http://payweb.web.boeing.com/ets/HOME.htm</v>
      </c>
      <c r="C328" s="27" t="s">
        <v>5</v>
      </c>
      <c r="D328" s="32" t="str">
        <f>Lookup!B$28</f>
        <v>For more information and other tasks you can perform in ETS, visit the ETS Reference Center</v>
      </c>
      <c r="E328" s="28" t="s">
        <v>7</v>
      </c>
    </row>
    <row r="329" spans="1:5" x14ac:dyDescent="0.25">
      <c r="A329" s="1" t="s">
        <v>324</v>
      </c>
      <c r="B329" s="17"/>
      <c r="C329" s="17"/>
      <c r="D329" s="17"/>
      <c r="E329" s="17"/>
    </row>
    <row r="330" spans="1:5" x14ac:dyDescent="0.25">
      <c r="A330" s="1" t="s">
        <v>330</v>
      </c>
      <c r="B330" s="31">
        <f>Lookup!A$28</f>
        <v>28</v>
      </c>
      <c r="C330" s="17"/>
      <c r="D330" s="1" t="s">
        <v>331</v>
      </c>
      <c r="E330" s="17"/>
    </row>
    <row r="331" spans="1:5" x14ac:dyDescent="0.25">
      <c r="A331" s="1" t="s">
        <v>325</v>
      </c>
      <c r="B331" s="17"/>
      <c r="C331" s="17"/>
      <c r="D331" s="17"/>
      <c r="E331" s="17"/>
    </row>
    <row r="332" spans="1:5" x14ac:dyDescent="0.25">
      <c r="A332" s="1" t="s">
        <v>324</v>
      </c>
      <c r="B332" s="17"/>
      <c r="C332" s="17"/>
      <c r="D332" s="17"/>
      <c r="E332" s="17"/>
    </row>
    <row r="333" spans="1:5" x14ac:dyDescent="0.25">
      <c r="A333" s="1" t="s">
        <v>326</v>
      </c>
      <c r="B333" s="17"/>
      <c r="C333" s="17"/>
      <c r="D333" s="17"/>
      <c r="E333" s="17"/>
    </row>
    <row r="334" spans="1:5" x14ac:dyDescent="0.25">
      <c r="A334" s="17" t="s">
        <v>320</v>
      </c>
      <c r="B334" s="17"/>
      <c r="C334" s="17"/>
      <c r="D334" s="17"/>
      <c r="E334" s="17"/>
    </row>
    <row r="335" spans="1:5" x14ac:dyDescent="0.25">
      <c r="A335" s="17" t="s">
        <v>332</v>
      </c>
      <c r="B335" s="31">
        <f>Lookup!A$28</f>
        <v>28</v>
      </c>
      <c r="C335" s="1" t="s">
        <v>329</v>
      </c>
      <c r="D335" s="17"/>
      <c r="E335" s="17"/>
    </row>
    <row r="336" spans="1:5" x14ac:dyDescent="0.25">
      <c r="A336" s="29" t="s">
        <v>327</v>
      </c>
      <c r="B336" s="30"/>
      <c r="C336" s="30"/>
      <c r="D336" s="30"/>
      <c r="E336" s="30"/>
    </row>
    <row r="337" spans="1:5" x14ac:dyDescent="0.25">
      <c r="A337" s="17" t="s">
        <v>328</v>
      </c>
      <c r="B337" s="31">
        <f>Lookup!A$29</f>
        <v>29</v>
      </c>
      <c r="C337" s="1" t="s">
        <v>333</v>
      </c>
      <c r="D337" s="17"/>
      <c r="E337" s="17"/>
    </row>
    <row r="338" spans="1:5" x14ac:dyDescent="0.25">
      <c r="A338" s="1" t="s">
        <v>321</v>
      </c>
      <c r="B338" s="17"/>
      <c r="C338" s="17"/>
      <c r="D338" s="17"/>
      <c r="E338" s="17"/>
    </row>
    <row r="339" spans="1:5" x14ac:dyDescent="0.25">
      <c r="A339" s="1" t="s">
        <v>322</v>
      </c>
      <c r="B339" s="17"/>
      <c r="C339" s="17"/>
      <c r="D339" s="17"/>
      <c r="E339" s="17"/>
    </row>
    <row r="340" spans="1:5" x14ac:dyDescent="0.25">
      <c r="A340" s="27" t="s">
        <v>323</v>
      </c>
      <c r="B340" s="32" t="str">
        <f>Lookup!C$29</f>
        <v>http://payweb.web.boeing.com/ets/HOME.htm</v>
      </c>
      <c r="C340" s="27" t="s">
        <v>5</v>
      </c>
      <c r="D340" s="32" t="str">
        <f>Lookup!B$29</f>
        <v>For more information and other tasks you can perform in ETS, visit the ETS Reference Center</v>
      </c>
      <c r="E340" s="28" t="s">
        <v>7</v>
      </c>
    </row>
    <row r="341" spans="1:5" x14ac:dyDescent="0.25">
      <c r="A341" s="1" t="s">
        <v>324</v>
      </c>
      <c r="B341" s="17"/>
      <c r="C341" s="17"/>
      <c r="D341" s="17"/>
      <c r="E341" s="17"/>
    </row>
    <row r="342" spans="1:5" x14ac:dyDescent="0.25">
      <c r="A342" s="1" t="s">
        <v>330</v>
      </c>
      <c r="B342" s="31">
        <f>Lookup!A$29</f>
        <v>29</v>
      </c>
      <c r="C342" s="17"/>
      <c r="D342" s="1" t="s">
        <v>331</v>
      </c>
      <c r="E342" s="17"/>
    </row>
    <row r="343" spans="1:5" x14ac:dyDescent="0.25">
      <c r="A343" s="1" t="s">
        <v>325</v>
      </c>
      <c r="B343" s="17"/>
      <c r="C343" s="17"/>
      <c r="D343" s="17"/>
      <c r="E343" s="17"/>
    </row>
    <row r="344" spans="1:5" x14ac:dyDescent="0.25">
      <c r="A344" s="1" t="s">
        <v>324</v>
      </c>
      <c r="B344" s="17"/>
      <c r="C344" s="17"/>
      <c r="D344" s="17"/>
      <c r="E344" s="17"/>
    </row>
    <row r="345" spans="1:5" x14ac:dyDescent="0.25">
      <c r="A345" s="1" t="s">
        <v>326</v>
      </c>
      <c r="B345" s="17"/>
      <c r="C345" s="17"/>
      <c r="D345" s="17"/>
      <c r="E345" s="17"/>
    </row>
    <row r="346" spans="1:5" x14ac:dyDescent="0.25">
      <c r="A346" s="17" t="s">
        <v>320</v>
      </c>
      <c r="B346" s="17"/>
      <c r="C346" s="17"/>
      <c r="D346" s="17"/>
      <c r="E346" s="17"/>
    </row>
    <row r="347" spans="1:5" x14ac:dyDescent="0.25">
      <c r="A347" s="17" t="s">
        <v>332</v>
      </c>
      <c r="B347" s="31">
        <f>Lookup!A$29</f>
        <v>29</v>
      </c>
      <c r="C347" s="1" t="s">
        <v>329</v>
      </c>
      <c r="D347" s="17"/>
      <c r="E347" s="17"/>
    </row>
    <row r="348" spans="1:5" x14ac:dyDescent="0.25">
      <c r="A348" s="29" t="s">
        <v>327</v>
      </c>
      <c r="B348" s="30"/>
      <c r="C348" s="30"/>
      <c r="D348" s="30"/>
      <c r="E348" s="30"/>
    </row>
    <row r="349" spans="1:5" x14ac:dyDescent="0.25">
      <c r="A349" s="17" t="s">
        <v>328</v>
      </c>
      <c r="B349" s="31">
        <f>Lookup!A$30</f>
        <v>30</v>
      </c>
      <c r="C349" s="1" t="s">
        <v>333</v>
      </c>
      <c r="D349" s="17"/>
      <c r="E349" s="17"/>
    </row>
    <row r="350" spans="1:5" x14ac:dyDescent="0.25">
      <c r="A350" s="1" t="s">
        <v>321</v>
      </c>
      <c r="B350" s="17"/>
      <c r="C350" s="17"/>
      <c r="D350" s="17"/>
      <c r="E350" s="17"/>
    </row>
    <row r="351" spans="1:5" x14ac:dyDescent="0.25">
      <c r="A351" s="1" t="s">
        <v>322</v>
      </c>
      <c r="B351" s="17"/>
      <c r="C351" s="17"/>
      <c r="D351" s="17"/>
      <c r="E351" s="17"/>
    </row>
    <row r="352" spans="1:5" x14ac:dyDescent="0.25">
      <c r="A352" s="27" t="s">
        <v>323</v>
      </c>
      <c r="B352" s="32" t="str">
        <f>Lookup!C$30</f>
        <v>http://hr1.web.boeing.com/gdi/index.cfm</v>
      </c>
      <c r="C352" s="27" t="s">
        <v>5</v>
      </c>
      <c r="D352" s="32" t="str">
        <f>Lookup!B$30</f>
        <v>Global Talent, Diversity &amp;amp; Inclusion</v>
      </c>
      <c r="E352" s="28" t="s">
        <v>7</v>
      </c>
    </row>
    <row r="353" spans="1:5" x14ac:dyDescent="0.25">
      <c r="A353" s="1" t="s">
        <v>324</v>
      </c>
      <c r="B353" s="17"/>
      <c r="C353" s="17"/>
      <c r="D353" s="17"/>
      <c r="E353" s="17"/>
    </row>
    <row r="354" spans="1:5" x14ac:dyDescent="0.25">
      <c r="A354" s="1" t="s">
        <v>330</v>
      </c>
      <c r="B354" s="31">
        <f>Lookup!A$30</f>
        <v>30</v>
      </c>
      <c r="C354" s="17"/>
      <c r="D354" s="1" t="s">
        <v>331</v>
      </c>
      <c r="E354" s="17"/>
    </row>
    <row r="355" spans="1:5" x14ac:dyDescent="0.25">
      <c r="A355" s="1" t="s">
        <v>325</v>
      </c>
      <c r="B355" s="17"/>
      <c r="C355" s="17"/>
      <c r="D355" s="17"/>
      <c r="E355" s="17"/>
    </row>
    <row r="356" spans="1:5" x14ac:dyDescent="0.25">
      <c r="A356" s="1" t="s">
        <v>324</v>
      </c>
      <c r="B356" s="17"/>
      <c r="C356" s="17"/>
      <c r="D356" s="17"/>
      <c r="E356" s="17"/>
    </row>
    <row r="357" spans="1:5" x14ac:dyDescent="0.25">
      <c r="A357" s="1" t="s">
        <v>326</v>
      </c>
      <c r="B357" s="17"/>
      <c r="C357" s="17"/>
      <c r="D357" s="17"/>
      <c r="E357" s="17"/>
    </row>
    <row r="358" spans="1:5" x14ac:dyDescent="0.25">
      <c r="A358" s="17" t="s">
        <v>320</v>
      </c>
      <c r="B358" s="17"/>
      <c r="C358" s="17"/>
      <c r="D358" s="17"/>
      <c r="E358" s="17"/>
    </row>
    <row r="359" spans="1:5" x14ac:dyDescent="0.25">
      <c r="A359" s="17" t="s">
        <v>332</v>
      </c>
      <c r="B359" s="31">
        <f>Lookup!A$30</f>
        <v>30</v>
      </c>
      <c r="C359" s="1" t="s">
        <v>329</v>
      </c>
      <c r="D359" s="17"/>
      <c r="E359" s="17"/>
    </row>
    <row r="360" spans="1:5" x14ac:dyDescent="0.25">
      <c r="A360" s="29" t="s">
        <v>327</v>
      </c>
      <c r="B360" s="30"/>
      <c r="C360" s="30"/>
      <c r="D360" s="30"/>
      <c r="E360" s="30"/>
    </row>
    <row r="361" spans="1:5" x14ac:dyDescent="0.25">
      <c r="A361" s="17" t="s">
        <v>328</v>
      </c>
      <c r="B361" s="31">
        <f>Lookup!A$31</f>
        <v>31</v>
      </c>
      <c r="C361" s="1" t="s">
        <v>333</v>
      </c>
      <c r="D361" s="17"/>
      <c r="E361" s="17"/>
    </row>
    <row r="362" spans="1:5" x14ac:dyDescent="0.25">
      <c r="A362" s="1" t="s">
        <v>321</v>
      </c>
      <c r="B362" s="17"/>
      <c r="C362" s="17"/>
      <c r="D362" s="17"/>
      <c r="E362" s="17"/>
    </row>
    <row r="363" spans="1:5" x14ac:dyDescent="0.25">
      <c r="A363" s="1" t="s">
        <v>322</v>
      </c>
      <c r="B363" s="17"/>
      <c r="C363" s="17"/>
      <c r="D363" s="17"/>
      <c r="E363" s="17"/>
    </row>
    <row r="364" spans="1:5" x14ac:dyDescent="0.25">
      <c r="A364" s="27" t="s">
        <v>323</v>
      </c>
      <c r="B364" s="32" t="str">
        <f>Lookup!C$31</f>
        <v>http://payweb.web.boeing.com/global/GTRS_Web_Links.htm</v>
      </c>
      <c r="C364" s="27" t="s">
        <v>5</v>
      </c>
      <c r="D364" s="32" t="str">
        <f>Lookup!B$31</f>
        <v>Global Time Reporting System</v>
      </c>
      <c r="E364" s="28" t="s">
        <v>7</v>
      </c>
    </row>
    <row r="365" spans="1:5" x14ac:dyDescent="0.25">
      <c r="A365" s="1" t="s">
        <v>324</v>
      </c>
      <c r="B365" s="17"/>
      <c r="C365" s="17"/>
      <c r="D365" s="17"/>
      <c r="E365" s="17"/>
    </row>
    <row r="366" spans="1:5" x14ac:dyDescent="0.25">
      <c r="A366" s="1" t="s">
        <v>330</v>
      </c>
      <c r="B366" s="31">
        <f>Lookup!A$31</f>
        <v>31</v>
      </c>
      <c r="C366" s="17"/>
      <c r="D366" s="1" t="s">
        <v>331</v>
      </c>
      <c r="E366" s="17"/>
    </row>
    <row r="367" spans="1:5" x14ac:dyDescent="0.25">
      <c r="A367" s="1" t="s">
        <v>325</v>
      </c>
      <c r="B367" s="17"/>
      <c r="C367" s="17"/>
      <c r="D367" s="17"/>
      <c r="E367" s="17"/>
    </row>
    <row r="368" spans="1:5" x14ac:dyDescent="0.25">
      <c r="A368" s="1" t="s">
        <v>324</v>
      </c>
      <c r="B368" s="17"/>
      <c r="C368" s="17"/>
      <c r="D368" s="17"/>
      <c r="E368" s="17"/>
    </row>
    <row r="369" spans="1:5" x14ac:dyDescent="0.25">
      <c r="A369" s="1" t="s">
        <v>326</v>
      </c>
      <c r="B369" s="17"/>
      <c r="C369" s="17"/>
      <c r="D369" s="17"/>
      <c r="E369" s="17"/>
    </row>
    <row r="370" spans="1:5" x14ac:dyDescent="0.25">
      <c r="A370" s="17" t="s">
        <v>320</v>
      </c>
      <c r="B370" s="17"/>
      <c r="C370" s="17"/>
      <c r="D370" s="17"/>
      <c r="E370" s="17"/>
    </row>
    <row r="371" spans="1:5" x14ac:dyDescent="0.25">
      <c r="A371" s="17" t="s">
        <v>332</v>
      </c>
      <c r="B371" s="31">
        <f>Lookup!A$31</f>
        <v>31</v>
      </c>
      <c r="C371" s="1" t="s">
        <v>329</v>
      </c>
      <c r="D371" s="17"/>
      <c r="E371" s="17"/>
    </row>
    <row r="372" spans="1:5" x14ac:dyDescent="0.25">
      <c r="A372" s="29" t="s">
        <v>327</v>
      </c>
      <c r="B372" s="30"/>
      <c r="C372" s="30"/>
      <c r="D372" s="30"/>
      <c r="E372" s="30"/>
    </row>
    <row r="373" spans="1:5" x14ac:dyDescent="0.25">
      <c r="A373" s="17" t="s">
        <v>328</v>
      </c>
      <c r="B373" s="31">
        <f>Lookup!A$32</f>
        <v>32</v>
      </c>
      <c r="C373" s="1" t="s">
        <v>333</v>
      </c>
      <c r="D373" s="17"/>
      <c r="E373" s="17"/>
    </row>
    <row r="374" spans="1:5" x14ac:dyDescent="0.25">
      <c r="A374" s="1" t="s">
        <v>321</v>
      </c>
      <c r="B374" s="17"/>
      <c r="C374" s="17"/>
      <c r="D374" s="17"/>
      <c r="E374" s="17"/>
    </row>
    <row r="375" spans="1:5" x14ac:dyDescent="0.25">
      <c r="A375" s="1" t="s">
        <v>322</v>
      </c>
      <c r="B375" s="17"/>
      <c r="C375" s="17"/>
      <c r="D375" s="17"/>
      <c r="E375" s="17"/>
    </row>
    <row r="376" spans="1:5" x14ac:dyDescent="0.25">
      <c r="A376" s="27" t="s">
        <v>323</v>
      </c>
      <c r="B376" s="32" t="str">
        <f>Lookup!C$32</f>
        <v>http://ltd.web.boeing.com/ltd_careerdev/strengthenskills/budget/Budget_index.html#</v>
      </c>
      <c r="C376" s="27" t="s">
        <v>5</v>
      </c>
      <c r="D376" s="32" t="str">
        <f>Lookup!B$32</f>
        <v>LRBP (Long Range Business Plan)</v>
      </c>
      <c r="E376" s="28" t="s">
        <v>7</v>
      </c>
    </row>
    <row r="377" spans="1:5" x14ac:dyDescent="0.25">
      <c r="A377" s="1" t="s">
        <v>324</v>
      </c>
      <c r="B377" s="17"/>
      <c r="C377" s="17"/>
      <c r="D377" s="17"/>
      <c r="E377" s="17"/>
    </row>
    <row r="378" spans="1:5" x14ac:dyDescent="0.25">
      <c r="A378" s="1" t="s">
        <v>330</v>
      </c>
      <c r="B378" s="31">
        <f>Lookup!A$32</f>
        <v>32</v>
      </c>
      <c r="C378" s="17"/>
      <c r="D378" s="1" t="s">
        <v>331</v>
      </c>
      <c r="E378" s="17"/>
    </row>
    <row r="379" spans="1:5" x14ac:dyDescent="0.25">
      <c r="A379" s="1" t="s">
        <v>325</v>
      </c>
      <c r="B379" s="17"/>
      <c r="C379" s="17"/>
      <c r="D379" s="17"/>
      <c r="E379" s="17"/>
    </row>
    <row r="380" spans="1:5" x14ac:dyDescent="0.25">
      <c r="A380" s="1" t="s">
        <v>324</v>
      </c>
      <c r="B380" s="17"/>
      <c r="C380" s="17"/>
      <c r="D380" s="17"/>
      <c r="E380" s="17"/>
    </row>
    <row r="381" spans="1:5" x14ac:dyDescent="0.25">
      <c r="A381" s="1" t="s">
        <v>326</v>
      </c>
      <c r="B381" s="17"/>
      <c r="C381" s="17"/>
      <c r="D381" s="17"/>
      <c r="E381" s="17"/>
    </row>
    <row r="382" spans="1:5" x14ac:dyDescent="0.25">
      <c r="A382" s="17" t="s">
        <v>320</v>
      </c>
      <c r="B382" s="17"/>
      <c r="C382" s="17"/>
      <c r="D382" s="17"/>
      <c r="E382" s="17"/>
    </row>
    <row r="383" spans="1:5" x14ac:dyDescent="0.25">
      <c r="A383" s="17" t="s">
        <v>332</v>
      </c>
      <c r="B383" s="31">
        <f>Lookup!A$32</f>
        <v>32</v>
      </c>
      <c r="C383" s="1" t="s">
        <v>329</v>
      </c>
      <c r="D383" s="17"/>
      <c r="E383" s="17"/>
    </row>
    <row r="384" spans="1:5" x14ac:dyDescent="0.25">
      <c r="A384" s="29" t="s">
        <v>327</v>
      </c>
      <c r="B384" s="30"/>
      <c r="C384" s="30"/>
      <c r="D384" s="30"/>
      <c r="E384" s="30"/>
    </row>
    <row r="385" spans="1:5" x14ac:dyDescent="0.25">
      <c r="A385" s="17" t="s">
        <v>328</v>
      </c>
      <c r="B385" s="31">
        <f>Lookup!A$33</f>
        <v>33</v>
      </c>
      <c r="C385" s="1" t="s">
        <v>333</v>
      </c>
      <c r="D385" s="17"/>
      <c r="E385" s="17"/>
    </row>
    <row r="386" spans="1:5" x14ac:dyDescent="0.25">
      <c r="A386" s="1" t="s">
        <v>321</v>
      </c>
      <c r="B386" s="17"/>
      <c r="C386" s="17"/>
      <c r="D386" s="17"/>
      <c r="E386" s="17"/>
    </row>
    <row r="387" spans="1:5" x14ac:dyDescent="0.25">
      <c r="A387" s="1" t="s">
        <v>322</v>
      </c>
      <c r="B387" s="17"/>
      <c r="C387" s="17"/>
      <c r="D387" s="17"/>
      <c r="E387" s="17"/>
    </row>
    <row r="388" spans="1:5" x14ac:dyDescent="0.25">
      <c r="A388" s="27" t="s">
        <v>323</v>
      </c>
      <c r="B388" s="32" t="str">
        <f>Lookup!C$33</f>
        <v>http://mxesprod.web.boeing.com/maximo/webclient/login/login.jsp</v>
      </c>
      <c r="C388" s="27" t="s">
        <v>5</v>
      </c>
      <c r="D388" s="32" t="str">
        <f>Lookup!B$33</f>
        <v>MAXIMO (Facilities Requests)</v>
      </c>
      <c r="E388" s="28" t="s">
        <v>7</v>
      </c>
    </row>
    <row r="389" spans="1:5" x14ac:dyDescent="0.25">
      <c r="A389" s="1" t="s">
        <v>324</v>
      </c>
      <c r="B389" s="17"/>
      <c r="C389" s="17"/>
      <c r="D389" s="17"/>
      <c r="E389" s="17"/>
    </row>
    <row r="390" spans="1:5" x14ac:dyDescent="0.25">
      <c r="A390" s="1" t="s">
        <v>330</v>
      </c>
      <c r="B390" s="31">
        <f>Lookup!A$33</f>
        <v>33</v>
      </c>
      <c r="C390" s="17"/>
      <c r="D390" s="1" t="s">
        <v>331</v>
      </c>
      <c r="E390" s="17"/>
    </row>
    <row r="391" spans="1:5" x14ac:dyDescent="0.25">
      <c r="A391" s="1" t="s">
        <v>325</v>
      </c>
      <c r="B391" s="17"/>
      <c r="C391" s="17"/>
      <c r="D391" s="17"/>
      <c r="E391" s="17"/>
    </row>
    <row r="392" spans="1:5" x14ac:dyDescent="0.25">
      <c r="A392" s="1" t="s">
        <v>324</v>
      </c>
      <c r="B392" s="17"/>
      <c r="C392" s="17"/>
      <c r="D392" s="17"/>
      <c r="E392" s="17"/>
    </row>
    <row r="393" spans="1:5" x14ac:dyDescent="0.25">
      <c r="A393" s="1" t="s">
        <v>326</v>
      </c>
      <c r="B393" s="17"/>
      <c r="C393" s="17"/>
      <c r="D393" s="17"/>
      <c r="E393" s="17"/>
    </row>
    <row r="394" spans="1:5" x14ac:dyDescent="0.25">
      <c r="A394" s="17" t="s">
        <v>320</v>
      </c>
      <c r="B394" s="17"/>
      <c r="C394" s="17"/>
      <c r="D394" s="17"/>
      <c r="E394" s="17"/>
    </row>
    <row r="395" spans="1:5" x14ac:dyDescent="0.25">
      <c r="A395" s="17" t="s">
        <v>332</v>
      </c>
      <c r="B395" s="31">
        <f>Lookup!A$33</f>
        <v>33</v>
      </c>
      <c r="C395" s="1" t="s">
        <v>329</v>
      </c>
      <c r="D395" s="17"/>
      <c r="E395" s="17"/>
    </row>
    <row r="396" spans="1:5" x14ac:dyDescent="0.25">
      <c r="A396" s="29" t="s">
        <v>327</v>
      </c>
      <c r="B396" s="30"/>
      <c r="C396" s="30"/>
      <c r="D396" s="30"/>
      <c r="E396" s="17"/>
    </row>
    <row r="397" spans="1:5" x14ac:dyDescent="0.25">
      <c r="E397" s="17"/>
    </row>
    <row r="398" spans="1:5" x14ac:dyDescent="0.25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7109375" defaultRowHeight="15" x14ac:dyDescent="0.25"/>
  <cols>
    <col min="1" max="1" width="19.85546875" bestFit="1" customWidth="1"/>
    <col min="2" max="2" width="38.140625" bestFit="1" customWidth="1"/>
    <col min="3" max="4" width="8.5703125" bestFit="1" customWidth="1"/>
    <col min="5" max="5" width="64.28515625" customWidth="1"/>
    <col min="6" max="6" width="9.140625" bestFit="1" customWidth="1"/>
    <col min="7" max="7" width="2" bestFit="1" customWidth="1"/>
    <col min="8" max="8" width="1.5703125" bestFit="1" customWidth="1"/>
    <col min="9" max="9" width="6" bestFit="1" customWidth="1"/>
    <col min="10" max="10" width="1.5703125" bestFit="1" customWidth="1"/>
  </cols>
  <sheetData>
    <row r="1" spans="1:11" x14ac:dyDescent="0.25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25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25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25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25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25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25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75" x14ac:dyDescent="0.25">
      <c r="A6" s="17" t="s">
        <v>18</v>
      </c>
      <c r="B6" t="s">
        <v>15</v>
      </c>
      <c r="C6" s="1" t="s">
        <v>5</v>
      </c>
      <c r="D6" s="21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25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25">
      <c r="A3" s="17" t="s">
        <v>18</v>
      </c>
      <c r="C3" s="1" t="s">
        <v>5</v>
      </c>
      <c r="D3" s="8" t="s">
        <v>298</v>
      </c>
      <c r="E3" s="17" t="s">
        <v>7</v>
      </c>
    </row>
    <row r="4" spans="1:5" ht="45" x14ac:dyDescent="0.25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25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25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25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25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25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25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25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25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25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30" x14ac:dyDescent="0.25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25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25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25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25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25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25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25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25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25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25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25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25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25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25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25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25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25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25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25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25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25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25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ht="30" x14ac:dyDescent="0.25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30" x14ac:dyDescent="0.25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30" x14ac:dyDescent="0.25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30" x14ac:dyDescent="0.25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25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25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25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25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25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25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25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25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ht="30" x14ac:dyDescent="0.25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25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30" x14ac:dyDescent="0.25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25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60" x14ac:dyDescent="0.25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25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25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25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25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25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25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25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25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25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3" t="s">
        <v>334</v>
      </c>
      <c r="B1" s="33" t="s">
        <v>337</v>
      </c>
    </row>
    <row r="2" spans="1:2" x14ac:dyDescent="0.25">
      <c r="A2" t="s">
        <v>216</v>
      </c>
      <c r="B2">
        <v>754541</v>
      </c>
    </row>
    <row r="3" spans="1:2" x14ac:dyDescent="0.25">
      <c r="A3" t="s">
        <v>217</v>
      </c>
      <c r="B3">
        <v>754542</v>
      </c>
    </row>
    <row r="4" spans="1:2" x14ac:dyDescent="0.25">
      <c r="A4" t="s">
        <v>218</v>
      </c>
      <c r="B4">
        <v>754546</v>
      </c>
    </row>
    <row r="5" spans="1:2" x14ac:dyDescent="0.25">
      <c r="A5" t="s">
        <v>219</v>
      </c>
      <c r="B5">
        <v>754548</v>
      </c>
    </row>
    <row r="6" spans="1:2" x14ac:dyDescent="0.25">
      <c r="A6" t="s">
        <v>214</v>
      </c>
      <c r="B6">
        <v>754711</v>
      </c>
    </row>
    <row r="7" spans="1:2" x14ac:dyDescent="0.25">
      <c r="A7" t="s">
        <v>215</v>
      </c>
      <c r="B7">
        <v>754712</v>
      </c>
    </row>
    <row r="8" spans="1:2" x14ac:dyDescent="0.25">
      <c r="A8" t="s">
        <v>212</v>
      </c>
      <c r="B8">
        <v>755211</v>
      </c>
    </row>
    <row r="9" spans="1:2" x14ac:dyDescent="0.25">
      <c r="A9" t="s">
        <v>213</v>
      </c>
      <c r="B9">
        <v>755212</v>
      </c>
    </row>
    <row r="10" spans="1:2" x14ac:dyDescent="0.25">
      <c r="A10" t="s">
        <v>211</v>
      </c>
      <c r="B10">
        <v>755232</v>
      </c>
    </row>
    <row r="11" spans="1:2" x14ac:dyDescent="0.25">
      <c r="A11" t="s">
        <v>338</v>
      </c>
      <c r="B11">
        <v>755233</v>
      </c>
    </row>
    <row r="12" spans="1:2" x14ac:dyDescent="0.25">
      <c r="A12" t="s">
        <v>208</v>
      </c>
      <c r="B12">
        <v>755541</v>
      </c>
    </row>
    <row r="13" spans="1:2" x14ac:dyDescent="0.25">
      <c r="A13" t="s">
        <v>209</v>
      </c>
      <c r="B13">
        <v>755542</v>
      </c>
    </row>
    <row r="14" spans="1:2" x14ac:dyDescent="0.25">
      <c r="A14" t="s">
        <v>210</v>
      </c>
      <c r="B14">
        <v>755543</v>
      </c>
    </row>
    <row r="15" spans="1:2" x14ac:dyDescent="0.25">
      <c r="A15" t="s">
        <v>203</v>
      </c>
      <c r="B15">
        <v>755591</v>
      </c>
    </row>
    <row r="16" spans="1:2" x14ac:dyDescent="0.25">
      <c r="A16" t="s">
        <v>204</v>
      </c>
      <c r="B16">
        <v>755592</v>
      </c>
    </row>
    <row r="17" spans="1:2" x14ac:dyDescent="0.25">
      <c r="A17" t="s">
        <v>205</v>
      </c>
      <c r="B17">
        <v>755593</v>
      </c>
    </row>
    <row r="18" spans="1:2" x14ac:dyDescent="0.25">
      <c r="A18" t="s">
        <v>206</v>
      </c>
      <c r="B18">
        <v>755594</v>
      </c>
    </row>
    <row r="19" spans="1:2" x14ac:dyDescent="0.25">
      <c r="A19" t="s">
        <v>207</v>
      </c>
      <c r="B19">
        <v>755597</v>
      </c>
    </row>
    <row r="20" spans="1:2" x14ac:dyDescent="0.25">
      <c r="A20" t="s">
        <v>220</v>
      </c>
      <c r="B20">
        <v>7545411</v>
      </c>
    </row>
    <row r="21" spans="1:2" x14ac:dyDescent="0.25">
      <c r="A21" t="s">
        <v>201</v>
      </c>
      <c r="B21" t="s">
        <v>221</v>
      </c>
    </row>
    <row r="22" spans="1:2" x14ac:dyDescent="0.25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25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25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25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25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25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25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25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25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25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25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25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25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25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25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25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25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25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45"/>
  <sheetViews>
    <sheetView workbookViewId="0">
      <selection activeCell="B45" sqref="B45"/>
    </sheetView>
  </sheetViews>
  <sheetFormatPr defaultRowHeight="15" x14ac:dyDescent="0.25"/>
  <cols>
    <col min="1" max="1" width="9.140625" style="17"/>
    <col min="2" max="2" width="65.28515625" bestFit="1" customWidth="1"/>
    <col min="3" max="3" width="73" bestFit="1" customWidth="1"/>
  </cols>
  <sheetData>
    <row r="1" spans="1:3" x14ac:dyDescent="0.25">
      <c r="A1" s="17">
        <v>1</v>
      </c>
      <c r="B1" t="s">
        <v>622</v>
      </c>
      <c r="C1" s="17" t="s">
        <v>623</v>
      </c>
    </row>
    <row r="2" spans="1:3" x14ac:dyDescent="0.25">
      <c r="A2" s="17">
        <v>2</v>
      </c>
      <c r="B2" s="17" t="s">
        <v>624</v>
      </c>
      <c r="C2" s="17" t="s">
        <v>608</v>
      </c>
    </row>
    <row r="3" spans="1:3" x14ac:dyDescent="0.25">
      <c r="A3" s="17">
        <v>3</v>
      </c>
      <c r="B3" s="17" t="s">
        <v>625</v>
      </c>
      <c r="C3" s="17" t="s">
        <v>626</v>
      </c>
    </row>
    <row r="4" spans="1:3" x14ac:dyDescent="0.25">
      <c r="A4" s="17">
        <v>4</v>
      </c>
      <c r="B4" s="17" t="s">
        <v>610</v>
      </c>
      <c r="C4" s="17" t="s">
        <v>611</v>
      </c>
    </row>
    <row r="5" spans="1:3" x14ac:dyDescent="0.25">
      <c r="A5" s="17">
        <v>5</v>
      </c>
      <c r="B5" s="17" t="s">
        <v>627</v>
      </c>
      <c r="C5" s="17" t="s">
        <v>608</v>
      </c>
    </row>
    <row r="6" spans="1:3" x14ac:dyDescent="0.25">
      <c r="A6" s="17">
        <v>6</v>
      </c>
      <c r="B6" s="17" t="s">
        <v>628</v>
      </c>
      <c r="C6" s="17" t="s">
        <v>629</v>
      </c>
    </row>
    <row r="7" spans="1:3" x14ac:dyDescent="0.25">
      <c r="A7" s="17">
        <v>7</v>
      </c>
      <c r="B7" s="17" t="s">
        <v>612</v>
      </c>
      <c r="C7" s="17" t="s">
        <v>613</v>
      </c>
    </row>
    <row r="8" spans="1:3" x14ac:dyDescent="0.25">
      <c r="A8" s="17">
        <v>8</v>
      </c>
      <c r="B8" s="17" t="s">
        <v>630</v>
      </c>
      <c r="C8" s="17" t="s">
        <v>631</v>
      </c>
    </row>
    <row r="9" spans="1:3" x14ac:dyDescent="0.25">
      <c r="A9" s="17">
        <v>9</v>
      </c>
      <c r="B9" s="17" t="s">
        <v>632</v>
      </c>
      <c r="C9" s="17" t="s">
        <v>614</v>
      </c>
    </row>
    <row r="10" spans="1:3" x14ac:dyDescent="0.25">
      <c r="A10" s="17">
        <v>10</v>
      </c>
      <c r="B10" s="17" t="s">
        <v>633</v>
      </c>
      <c r="C10" s="17" t="s">
        <v>634</v>
      </c>
    </row>
    <row r="11" spans="1:3" x14ac:dyDescent="0.25">
      <c r="A11" s="17">
        <v>11</v>
      </c>
      <c r="B11" s="17" t="s">
        <v>635</v>
      </c>
      <c r="C11" s="17" t="s">
        <v>636</v>
      </c>
    </row>
    <row r="12" spans="1:3" x14ac:dyDescent="0.25">
      <c r="A12" s="17">
        <v>12</v>
      </c>
      <c r="B12" s="17" t="s">
        <v>615</v>
      </c>
      <c r="C12" s="17" t="s">
        <v>616</v>
      </c>
    </row>
    <row r="13" spans="1:3" x14ac:dyDescent="0.25">
      <c r="A13" s="17">
        <v>13</v>
      </c>
      <c r="B13" s="17" t="s">
        <v>637</v>
      </c>
      <c r="C13" s="17" t="s">
        <v>638</v>
      </c>
    </row>
    <row r="14" spans="1:3" x14ac:dyDescent="0.25">
      <c r="A14" s="17">
        <v>14</v>
      </c>
      <c r="B14" s="17" t="s">
        <v>104</v>
      </c>
      <c r="C14" s="17" t="s">
        <v>118</v>
      </c>
    </row>
    <row r="15" spans="1:3" x14ac:dyDescent="0.25">
      <c r="A15" s="17">
        <v>15</v>
      </c>
      <c r="B15" s="17" t="s">
        <v>96</v>
      </c>
      <c r="C15" s="17" t="s">
        <v>111</v>
      </c>
    </row>
    <row r="16" spans="1:3" x14ac:dyDescent="0.25">
      <c r="A16" s="17">
        <v>16</v>
      </c>
      <c r="B16" s="17" t="s">
        <v>639</v>
      </c>
      <c r="C16" s="17" t="s">
        <v>617</v>
      </c>
    </row>
    <row r="17" spans="1:3" x14ac:dyDescent="0.25">
      <c r="A17" s="17">
        <v>17</v>
      </c>
      <c r="B17" s="17" t="s">
        <v>640</v>
      </c>
      <c r="C17" s="17" t="s">
        <v>641</v>
      </c>
    </row>
    <row r="18" spans="1:3" x14ac:dyDescent="0.25">
      <c r="A18" s="17">
        <v>18</v>
      </c>
      <c r="B18" t="s">
        <v>642</v>
      </c>
      <c r="C18" s="17" t="s">
        <v>643</v>
      </c>
    </row>
    <row r="19" spans="1:3" x14ac:dyDescent="0.25">
      <c r="A19" s="17">
        <v>19</v>
      </c>
      <c r="B19" t="s">
        <v>644</v>
      </c>
      <c r="C19" s="17" t="s">
        <v>645</v>
      </c>
    </row>
    <row r="20" spans="1:3" x14ac:dyDescent="0.25">
      <c r="A20" s="17">
        <v>20</v>
      </c>
      <c r="B20" t="s">
        <v>646</v>
      </c>
      <c r="C20" s="17" t="s">
        <v>608</v>
      </c>
    </row>
    <row r="21" spans="1:3" x14ac:dyDescent="0.25">
      <c r="A21" s="17">
        <v>21</v>
      </c>
      <c r="B21" t="s">
        <v>107</v>
      </c>
      <c r="C21" s="17" t="s">
        <v>121</v>
      </c>
    </row>
    <row r="22" spans="1:3" x14ac:dyDescent="0.25">
      <c r="A22" s="17">
        <v>22</v>
      </c>
      <c r="B22" t="s">
        <v>647</v>
      </c>
      <c r="C22" s="17" t="s">
        <v>608</v>
      </c>
    </row>
    <row r="23" spans="1:3" x14ac:dyDescent="0.25">
      <c r="A23" s="17">
        <v>23</v>
      </c>
      <c r="B23" t="s">
        <v>647</v>
      </c>
      <c r="C23" s="17" t="s">
        <v>608</v>
      </c>
    </row>
    <row r="24" spans="1:3" x14ac:dyDescent="0.25">
      <c r="A24" s="17">
        <v>24</v>
      </c>
      <c r="B24" t="s">
        <v>648</v>
      </c>
      <c r="C24" s="17" t="s">
        <v>649</v>
      </c>
    </row>
    <row r="25" spans="1:3" x14ac:dyDescent="0.25">
      <c r="A25" s="17">
        <v>25</v>
      </c>
      <c r="B25" t="s">
        <v>650</v>
      </c>
      <c r="C25" t="s">
        <v>651</v>
      </c>
    </row>
    <row r="26" spans="1:3" x14ac:dyDescent="0.25">
      <c r="A26" s="17">
        <v>26</v>
      </c>
      <c r="B26" t="s">
        <v>652</v>
      </c>
      <c r="C26" t="s">
        <v>641</v>
      </c>
    </row>
    <row r="27" spans="1:3" x14ac:dyDescent="0.25">
      <c r="A27" s="17">
        <v>27</v>
      </c>
      <c r="B27" t="s">
        <v>103</v>
      </c>
      <c r="C27" t="s">
        <v>117</v>
      </c>
    </row>
    <row r="28" spans="1:3" x14ac:dyDescent="0.25">
      <c r="A28" s="17">
        <v>28</v>
      </c>
      <c r="B28" t="s">
        <v>653</v>
      </c>
      <c r="C28" t="s">
        <v>618</v>
      </c>
    </row>
    <row r="29" spans="1:3" x14ac:dyDescent="0.25">
      <c r="A29" s="17">
        <v>29</v>
      </c>
      <c r="B29" t="s">
        <v>653</v>
      </c>
      <c r="C29" t="s">
        <v>618</v>
      </c>
    </row>
    <row r="30" spans="1:3" x14ac:dyDescent="0.25">
      <c r="A30" s="17">
        <v>30</v>
      </c>
      <c r="B30" t="s">
        <v>654</v>
      </c>
      <c r="C30" t="s">
        <v>232</v>
      </c>
    </row>
    <row r="31" spans="1:3" x14ac:dyDescent="0.25">
      <c r="A31" s="17">
        <v>31</v>
      </c>
      <c r="B31" t="s">
        <v>655</v>
      </c>
      <c r="C31" t="s">
        <v>656</v>
      </c>
    </row>
    <row r="32" spans="1:3" x14ac:dyDescent="0.25">
      <c r="A32" s="17">
        <v>32</v>
      </c>
      <c r="B32" t="s">
        <v>657</v>
      </c>
      <c r="C32" t="s">
        <v>641</v>
      </c>
    </row>
    <row r="33" spans="1:3" x14ac:dyDescent="0.25">
      <c r="A33" s="17">
        <v>33</v>
      </c>
      <c r="B33" t="s">
        <v>619</v>
      </c>
      <c r="C33" t="s">
        <v>620</v>
      </c>
    </row>
    <row r="34" spans="1:3" x14ac:dyDescent="0.25">
      <c r="A34" s="17">
        <v>34</v>
      </c>
      <c r="B34" t="s">
        <v>110</v>
      </c>
      <c r="C34" t="s">
        <v>124</v>
      </c>
    </row>
    <row r="35" spans="1:3" x14ac:dyDescent="0.25">
      <c r="A35" s="17">
        <v>35</v>
      </c>
      <c r="B35" t="s">
        <v>658</v>
      </c>
      <c r="C35" t="s">
        <v>659</v>
      </c>
    </row>
    <row r="36" spans="1:3" x14ac:dyDescent="0.25">
      <c r="A36" s="17">
        <v>36</v>
      </c>
      <c r="B36" t="s">
        <v>660</v>
      </c>
      <c r="C36" t="s">
        <v>608</v>
      </c>
    </row>
    <row r="37" spans="1:3" x14ac:dyDescent="0.25">
      <c r="A37" s="17">
        <v>37</v>
      </c>
      <c r="B37" t="s">
        <v>661</v>
      </c>
      <c r="C37" t="s">
        <v>662</v>
      </c>
    </row>
    <row r="38" spans="1:3" x14ac:dyDescent="0.25">
      <c r="A38" s="17">
        <v>38</v>
      </c>
      <c r="B38" t="s">
        <v>106</v>
      </c>
      <c r="C38" t="s">
        <v>663</v>
      </c>
    </row>
    <row r="39" spans="1:3" x14ac:dyDescent="0.25">
      <c r="A39" s="17">
        <v>39</v>
      </c>
      <c r="B39" t="s">
        <v>664</v>
      </c>
      <c r="C39" t="s">
        <v>665</v>
      </c>
    </row>
    <row r="40" spans="1:3" x14ac:dyDescent="0.25">
      <c r="A40" s="17">
        <v>40</v>
      </c>
      <c r="B40" t="s">
        <v>621</v>
      </c>
      <c r="C40" t="s">
        <v>200</v>
      </c>
    </row>
    <row r="41" spans="1:3" x14ac:dyDescent="0.25">
      <c r="A41" s="17">
        <v>41</v>
      </c>
      <c r="B41" t="s">
        <v>666</v>
      </c>
      <c r="C41" t="s">
        <v>667</v>
      </c>
    </row>
    <row r="42" spans="1:3" x14ac:dyDescent="0.25">
      <c r="A42" s="17">
        <v>42</v>
      </c>
      <c r="B42" t="s">
        <v>97</v>
      </c>
      <c r="C42" t="s">
        <v>112</v>
      </c>
    </row>
    <row r="43" spans="1:3" x14ac:dyDescent="0.25">
      <c r="A43" s="17">
        <v>43</v>
      </c>
      <c r="B43" t="s">
        <v>668</v>
      </c>
      <c r="C43" t="s">
        <v>608</v>
      </c>
    </row>
    <row r="44" spans="1:3" x14ac:dyDescent="0.25">
      <c r="A44" s="17">
        <v>44</v>
      </c>
      <c r="B44" t="s">
        <v>298</v>
      </c>
      <c r="C44" t="s">
        <v>669</v>
      </c>
    </row>
    <row r="45" spans="1:3" x14ac:dyDescent="0.25">
      <c r="A45" s="17">
        <v>45</v>
      </c>
      <c r="B45" t="s">
        <v>609</v>
      </c>
      <c r="C45" t="s">
        <v>608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25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25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25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25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25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25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25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18</v>
      </c>
      <c r="B1" s="23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25">
      <c r="A2" s="17" t="s">
        <v>18</v>
      </c>
      <c r="B2" s="23" t="s">
        <v>309</v>
      </c>
      <c r="C2" s="1" t="s">
        <v>5</v>
      </c>
      <c r="D2" s="22" t="s">
        <v>307</v>
      </c>
      <c r="E2" s="17" t="s">
        <v>7</v>
      </c>
    </row>
    <row r="3" spans="1:5" s="17" customFormat="1" x14ac:dyDescent="0.25">
      <c r="A3" s="17" t="s">
        <v>18</v>
      </c>
      <c r="B3" s="23" t="s">
        <v>310</v>
      </c>
      <c r="C3" s="1" t="s">
        <v>5</v>
      </c>
      <c r="D3" s="8" t="s">
        <v>308</v>
      </c>
      <c r="E3" s="17" t="s">
        <v>7</v>
      </c>
    </row>
    <row r="4" spans="1:5" x14ac:dyDescent="0.25">
      <c r="A4" s="7" t="s">
        <v>18</v>
      </c>
      <c r="B4" s="23" t="s">
        <v>316</v>
      </c>
      <c r="C4" s="1" t="s">
        <v>5</v>
      </c>
      <c r="D4" s="8" t="s">
        <v>313</v>
      </c>
      <c r="E4" s="7" t="s">
        <v>7</v>
      </c>
    </row>
    <row r="5" spans="1:5" x14ac:dyDescent="0.25">
      <c r="A5" s="7" t="s">
        <v>18</v>
      </c>
      <c r="B5" s="23" t="s">
        <v>316</v>
      </c>
      <c r="C5" s="1" t="s">
        <v>5</v>
      </c>
      <c r="D5" s="8" t="s">
        <v>314</v>
      </c>
      <c r="E5" s="7" t="s">
        <v>7</v>
      </c>
    </row>
    <row r="6" spans="1:5" x14ac:dyDescent="0.25">
      <c r="A6" s="7" t="s">
        <v>18</v>
      </c>
      <c r="B6" s="23" t="s">
        <v>317</v>
      </c>
      <c r="C6" s="1" t="s">
        <v>5</v>
      </c>
      <c r="D6" s="8" t="s">
        <v>315</v>
      </c>
      <c r="E6" s="7" t="s">
        <v>7</v>
      </c>
    </row>
    <row r="7" spans="1:5" x14ac:dyDescent="0.25">
      <c r="A7" s="7" t="s">
        <v>18</v>
      </c>
      <c r="B7" s="23"/>
      <c r="C7" s="1" t="s">
        <v>5</v>
      </c>
      <c r="D7" s="8"/>
      <c r="E7" s="7" t="s">
        <v>7</v>
      </c>
    </row>
    <row r="8" spans="1:5" s="17" customFormat="1" x14ac:dyDescent="0.25">
      <c r="A8" s="17" t="s">
        <v>18</v>
      </c>
      <c r="B8" s="23"/>
      <c r="C8" s="1" t="s">
        <v>5</v>
      </c>
      <c r="D8" s="8"/>
      <c r="E8" s="17" t="s">
        <v>7</v>
      </c>
    </row>
    <row r="9" spans="1:5" s="17" customFormat="1" x14ac:dyDescent="0.25">
      <c r="A9" s="17" t="s">
        <v>18</v>
      </c>
      <c r="B9" s="23"/>
      <c r="C9" s="1" t="s">
        <v>5</v>
      </c>
      <c r="D9" s="8"/>
      <c r="E9" s="17" t="s">
        <v>7</v>
      </c>
    </row>
    <row r="10" spans="1:5" s="17" customFormat="1" x14ac:dyDescent="0.25">
      <c r="A10" s="17" t="s">
        <v>18</v>
      </c>
      <c r="B10" s="23"/>
      <c r="C10" s="1" t="s">
        <v>5</v>
      </c>
      <c r="D10" s="8"/>
      <c r="E10" s="17" t="s">
        <v>7</v>
      </c>
    </row>
    <row r="11" spans="1:5" s="17" customFormat="1" x14ac:dyDescent="0.25">
      <c r="A11" s="17" t="s">
        <v>18</v>
      </c>
      <c r="B11" s="23"/>
      <c r="C11" s="1" t="s">
        <v>5</v>
      </c>
      <c r="D11" s="8"/>
      <c r="E11" s="17" t="s">
        <v>7</v>
      </c>
    </row>
    <row r="12" spans="1:5" s="17" customFormat="1" x14ac:dyDescent="0.25">
      <c r="A12" s="17" t="s">
        <v>18</v>
      </c>
      <c r="B12" s="23"/>
      <c r="C12" s="1" t="s">
        <v>5</v>
      </c>
      <c r="D12" s="8"/>
      <c r="E12" s="17" t="s">
        <v>7</v>
      </c>
    </row>
    <row r="13" spans="1:5" s="17" customFormat="1" x14ac:dyDescent="0.25">
      <c r="A13" s="17" t="s">
        <v>18</v>
      </c>
      <c r="B13" s="24"/>
      <c r="C13" s="1" t="s">
        <v>5</v>
      </c>
      <c r="D13" s="8"/>
      <c r="E13" s="17" t="s">
        <v>7</v>
      </c>
    </row>
    <row r="14" spans="1:5" s="17" customFormat="1" x14ac:dyDescent="0.25">
      <c r="A14" s="17" t="s">
        <v>18</v>
      </c>
      <c r="B14" s="24"/>
      <c r="C14" s="1" t="s">
        <v>5</v>
      </c>
      <c r="D14" s="8"/>
      <c r="E14" s="17" t="s">
        <v>7</v>
      </c>
    </row>
    <row r="15" spans="1:5" s="17" customFormat="1" x14ac:dyDescent="0.25">
      <c r="A15" s="17" t="s">
        <v>18</v>
      </c>
      <c r="B15" s="24"/>
      <c r="C15" s="1" t="s">
        <v>5</v>
      </c>
      <c r="D15" s="8"/>
      <c r="E15" s="17" t="s">
        <v>7</v>
      </c>
    </row>
    <row r="16" spans="1:5" s="17" customFormat="1" x14ac:dyDescent="0.25">
      <c r="A16" s="17" t="s">
        <v>18</v>
      </c>
      <c r="B16" s="24"/>
      <c r="C16" s="1" t="s">
        <v>5</v>
      </c>
      <c r="D16" s="8"/>
      <c r="E16" s="17" t="s">
        <v>7</v>
      </c>
    </row>
    <row r="17" spans="1:5" s="17" customFormat="1" x14ac:dyDescent="0.25">
      <c r="A17" s="17" t="s">
        <v>18</v>
      </c>
      <c r="B17" s="25"/>
      <c r="C17" s="1" t="s">
        <v>5</v>
      </c>
      <c r="D17" s="8"/>
      <c r="E17" s="17" t="s">
        <v>7</v>
      </c>
    </row>
    <row r="18" spans="1:5" s="17" customFormat="1" x14ac:dyDescent="0.25">
      <c r="A18" s="17" t="s">
        <v>18</v>
      </c>
      <c r="B18" s="25"/>
      <c r="C18" s="1" t="s">
        <v>5</v>
      </c>
      <c r="D18" s="8"/>
      <c r="E18" s="17" t="s">
        <v>7</v>
      </c>
    </row>
    <row r="19" spans="1:5" s="17" customFormat="1" x14ac:dyDescent="0.25">
      <c r="A19" s="17" t="s">
        <v>18</v>
      </c>
      <c r="B19" s="25"/>
      <c r="C19" s="1" t="s">
        <v>5</v>
      </c>
      <c r="D19" s="8"/>
      <c r="E19" s="17" t="s">
        <v>7</v>
      </c>
    </row>
    <row r="20" spans="1:5" s="17" customFormat="1" x14ac:dyDescent="0.25">
      <c r="A20" s="17" t="s">
        <v>18</v>
      </c>
      <c r="B20" s="25"/>
      <c r="C20" s="1" t="s">
        <v>5</v>
      </c>
      <c r="D20" s="8"/>
      <c r="E20" s="17" t="s">
        <v>7</v>
      </c>
    </row>
    <row r="21" spans="1:5" s="17" customFormat="1" x14ac:dyDescent="0.25">
      <c r="A21" s="17" t="s">
        <v>18</v>
      </c>
      <c r="B21" s="25"/>
      <c r="C21" s="1" t="s">
        <v>5</v>
      </c>
      <c r="D21" s="8"/>
      <c r="E21" s="17" t="s">
        <v>7</v>
      </c>
    </row>
    <row r="22" spans="1:5" s="17" customFormat="1" x14ac:dyDescent="0.25">
      <c r="A22" s="17" t="s">
        <v>18</v>
      </c>
      <c r="B22" s="25"/>
      <c r="C22" s="1" t="s">
        <v>5</v>
      </c>
      <c r="D22" s="8"/>
      <c r="E22" s="17" t="s">
        <v>7</v>
      </c>
    </row>
    <row r="23" spans="1:5" s="17" customFormat="1" x14ac:dyDescent="0.25">
      <c r="A23" s="17" t="s">
        <v>18</v>
      </c>
      <c r="B23" s="25"/>
      <c r="C23" s="1" t="s">
        <v>5</v>
      </c>
      <c r="D23" s="8"/>
      <c r="E23" s="17" t="s">
        <v>7</v>
      </c>
    </row>
    <row r="24" spans="1:5" s="17" customFormat="1" x14ac:dyDescent="0.25">
      <c r="A24" s="17" t="s">
        <v>18</v>
      </c>
      <c r="B24" s="25"/>
      <c r="C24" s="1" t="s">
        <v>5</v>
      </c>
      <c r="D24" s="8"/>
      <c r="E24" s="17" t="s">
        <v>7</v>
      </c>
    </row>
    <row r="25" spans="1:5" x14ac:dyDescent="0.25">
      <c r="B25" s="26"/>
    </row>
    <row r="26" spans="1:5" x14ac:dyDescent="0.25">
      <c r="B26" s="26"/>
    </row>
    <row r="27" spans="1:5" x14ac:dyDescent="0.25">
      <c r="B27" s="26"/>
    </row>
    <row r="28" spans="1:5" x14ac:dyDescent="0.25">
      <c r="B28" s="26"/>
    </row>
    <row r="29" spans="1:5" x14ac:dyDescent="0.25">
      <c r="B29" s="26"/>
    </row>
    <row r="30" spans="1:5" x14ac:dyDescent="0.25">
      <c r="B30" s="26"/>
    </row>
    <row r="31" spans="1:5" x14ac:dyDescent="0.25">
      <c r="B31" s="26"/>
    </row>
    <row r="32" spans="1:5" x14ac:dyDescent="0.25">
      <c r="B32" s="26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25">
      <c r="A2" s="17" t="s">
        <v>71</v>
      </c>
      <c r="D2" s="1"/>
      <c r="E2" s="1"/>
      <c r="F2" s="15"/>
    </row>
    <row r="3" spans="1:7" s="17" customFormat="1" x14ac:dyDescent="0.25">
      <c r="A3" s="17" t="s">
        <v>72</v>
      </c>
      <c r="C3" s="11"/>
      <c r="D3" s="1"/>
      <c r="E3" s="1"/>
      <c r="F3" s="15"/>
    </row>
    <row r="4" spans="1:7" x14ac:dyDescent="0.25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25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25">
      <c r="A6" s="17" t="s">
        <v>72</v>
      </c>
      <c r="C6" s="11"/>
      <c r="D6" s="1"/>
      <c r="E6" s="1"/>
      <c r="F6" s="15"/>
    </row>
    <row r="7" spans="1:7" x14ac:dyDescent="0.25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25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25">
      <c r="A9" s="17" t="s">
        <v>72</v>
      </c>
      <c r="C9" s="11"/>
      <c r="D9" s="1"/>
      <c r="E9" s="1"/>
      <c r="F9" s="15"/>
    </row>
    <row r="10" spans="1:7" x14ac:dyDescent="0.25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25">
      <c r="A11" s="17" t="s">
        <v>26</v>
      </c>
      <c r="B11" s="17" t="s">
        <v>69</v>
      </c>
      <c r="C11" s="17" t="s">
        <v>70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25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25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25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25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25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25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25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25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25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25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25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25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25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25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25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25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25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25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25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ht="30" x14ac:dyDescent="0.25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25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25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25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25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25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ht="30" x14ac:dyDescent="0.25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5" x14ac:dyDescent="0.25"/>
  <cols>
    <col min="1" max="1" width="45.42578125" bestFit="1" customWidth="1"/>
  </cols>
  <sheetData>
    <row r="1" spans="1:1" x14ac:dyDescent="0.25">
      <c r="A1" t="s">
        <v>400</v>
      </c>
    </row>
    <row r="2" spans="1:1" x14ac:dyDescent="0.25">
      <c r="A2" s="1" t="s">
        <v>430</v>
      </c>
    </row>
    <row r="3" spans="1:1" x14ac:dyDescent="0.25">
      <c r="A3" s="50" t="s">
        <v>434</v>
      </c>
    </row>
    <row r="4" spans="1:1" x14ac:dyDescent="0.25">
      <c r="A4" s="51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3" t="s">
        <v>334</v>
      </c>
      <c r="B1" s="33" t="s">
        <v>336</v>
      </c>
      <c r="C1" s="33" t="s">
        <v>335</v>
      </c>
    </row>
    <row r="2" spans="1:3" x14ac:dyDescent="0.25">
      <c r="A2" t="s">
        <v>189</v>
      </c>
      <c r="B2" t="s">
        <v>197</v>
      </c>
    </row>
    <row r="3" spans="1:3" x14ac:dyDescent="0.25">
      <c r="A3" t="s">
        <v>234</v>
      </c>
      <c r="B3" t="s">
        <v>247</v>
      </c>
    </row>
    <row r="4" spans="1:3" x14ac:dyDescent="0.25">
      <c r="A4" t="s">
        <v>235</v>
      </c>
      <c r="B4" t="s">
        <v>248</v>
      </c>
    </row>
    <row r="5" spans="1:3" x14ac:dyDescent="0.25">
      <c r="A5" t="s">
        <v>236</v>
      </c>
      <c r="B5" t="s">
        <v>249</v>
      </c>
    </row>
    <row r="6" spans="1:3" x14ac:dyDescent="0.25">
      <c r="A6" t="s">
        <v>237</v>
      </c>
      <c r="B6" t="s">
        <v>250</v>
      </c>
    </row>
    <row r="7" spans="1:3" x14ac:dyDescent="0.25">
      <c r="A7" t="s">
        <v>238</v>
      </c>
      <c r="B7" t="s">
        <v>251</v>
      </c>
    </row>
    <row r="8" spans="1:3" x14ac:dyDescent="0.25">
      <c r="A8" t="s">
        <v>239</v>
      </c>
      <c r="B8" t="s">
        <v>252</v>
      </c>
    </row>
    <row r="9" spans="1:3" x14ac:dyDescent="0.25">
      <c r="A9" t="s">
        <v>240</v>
      </c>
      <c r="B9" t="s">
        <v>253</v>
      </c>
    </row>
    <row r="10" spans="1:3" x14ac:dyDescent="0.25">
      <c r="A10" t="s">
        <v>241</v>
      </c>
      <c r="B10" t="s">
        <v>254</v>
      </c>
    </row>
    <row r="11" spans="1:3" x14ac:dyDescent="0.25">
      <c r="A11" t="s">
        <v>242</v>
      </c>
      <c r="B11" t="s">
        <v>255</v>
      </c>
      <c r="C11" s="17"/>
    </row>
    <row r="12" spans="1:3" x14ac:dyDescent="0.25">
      <c r="A12" t="s">
        <v>243</v>
      </c>
      <c r="B12" t="s">
        <v>256</v>
      </c>
      <c r="C12" s="17"/>
    </row>
    <row r="13" spans="1:3" x14ac:dyDescent="0.25">
      <c r="A13" t="s">
        <v>244</v>
      </c>
      <c r="B13" t="s">
        <v>257</v>
      </c>
      <c r="C13" s="17"/>
    </row>
    <row r="14" spans="1:3" x14ac:dyDescent="0.25">
      <c r="A14" t="s">
        <v>245</v>
      </c>
      <c r="B14" t="s">
        <v>258</v>
      </c>
      <c r="C14" s="17"/>
    </row>
    <row r="15" spans="1:3" x14ac:dyDescent="0.25">
      <c r="A15" t="s">
        <v>246</v>
      </c>
      <c r="B15" t="s">
        <v>259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tabSelected="1" topLeftCell="A4" workbookViewId="0">
      <selection sqref="A1:F2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41.7109375" customWidth="1"/>
    <col min="4" max="4" width="2.85546875" bestFit="1" customWidth="1"/>
    <col min="5" max="5" width="34.42578125" customWidth="1"/>
    <col min="6" max="6" width="8.85546875" bestFit="1" customWidth="1"/>
  </cols>
  <sheetData>
    <row r="1" spans="1:6" x14ac:dyDescent="0.25">
      <c r="A1" s="33" t="s">
        <v>345</v>
      </c>
      <c r="B1" s="33" t="s">
        <v>1</v>
      </c>
      <c r="C1" s="17" t="s">
        <v>121</v>
      </c>
      <c r="D1" s="33" t="s">
        <v>5</v>
      </c>
      <c r="E1" s="17" t="s">
        <v>107</v>
      </c>
      <c r="F1" s="33" t="s">
        <v>27</v>
      </c>
    </row>
    <row r="2" spans="1:6" x14ac:dyDescent="0.25">
      <c r="A2" s="33" t="s">
        <v>345</v>
      </c>
      <c r="B2" s="33" t="s">
        <v>1</v>
      </c>
      <c r="C2" s="17" t="s">
        <v>671</v>
      </c>
      <c r="D2" s="33" t="s">
        <v>5</v>
      </c>
      <c r="E2" t="s">
        <v>670</v>
      </c>
      <c r="F2" s="33" t="s">
        <v>27</v>
      </c>
    </row>
    <row r="3" spans="1:6" x14ac:dyDescent="0.25">
      <c r="A3" s="33" t="s">
        <v>345</v>
      </c>
      <c r="B3" s="33" t="s">
        <v>1</v>
      </c>
      <c r="C3" s="17"/>
      <c r="D3" s="33" t="s">
        <v>5</v>
      </c>
      <c r="F3" s="33" t="s">
        <v>27</v>
      </c>
    </row>
    <row r="4" spans="1:6" x14ac:dyDescent="0.25">
      <c r="A4" s="33" t="s">
        <v>345</v>
      </c>
      <c r="B4" s="33" t="s">
        <v>1</v>
      </c>
      <c r="C4" s="17"/>
      <c r="D4" s="33" t="s">
        <v>5</v>
      </c>
      <c r="F4" s="33" t="s">
        <v>27</v>
      </c>
    </row>
    <row r="5" spans="1:6" x14ac:dyDescent="0.25">
      <c r="A5" s="33" t="s">
        <v>345</v>
      </c>
      <c r="B5" s="33" t="s">
        <v>1</v>
      </c>
      <c r="C5" s="17"/>
      <c r="D5" s="33" t="s">
        <v>5</v>
      </c>
      <c r="F5" s="33" t="s">
        <v>27</v>
      </c>
    </row>
    <row r="6" spans="1:6" x14ac:dyDescent="0.25">
      <c r="A6" s="33" t="s">
        <v>345</v>
      </c>
      <c r="B6" s="33" t="s">
        <v>1</v>
      </c>
      <c r="C6" s="17"/>
      <c r="D6" s="33" t="s">
        <v>5</v>
      </c>
      <c r="F6" s="33" t="s">
        <v>27</v>
      </c>
    </row>
    <row r="7" spans="1:6" x14ac:dyDescent="0.25">
      <c r="A7" s="33" t="s">
        <v>345</v>
      </c>
      <c r="B7" s="33" t="s">
        <v>1</v>
      </c>
      <c r="C7" s="17"/>
      <c r="D7" s="33" t="s">
        <v>5</v>
      </c>
      <c r="F7" s="33" t="s">
        <v>27</v>
      </c>
    </row>
    <row r="8" spans="1:6" x14ac:dyDescent="0.25">
      <c r="A8" s="33" t="s">
        <v>345</v>
      </c>
      <c r="B8" s="33" t="s">
        <v>1</v>
      </c>
      <c r="C8" s="17"/>
      <c r="D8" s="33" t="s">
        <v>5</v>
      </c>
      <c r="F8" s="33" t="s">
        <v>27</v>
      </c>
    </row>
    <row r="9" spans="1:6" x14ac:dyDescent="0.25">
      <c r="A9" s="33" t="s">
        <v>345</v>
      </c>
      <c r="B9" s="33" t="s">
        <v>1</v>
      </c>
      <c r="C9" s="17"/>
      <c r="D9" s="33" t="s">
        <v>5</v>
      </c>
      <c r="F9" s="33" t="s">
        <v>27</v>
      </c>
    </row>
    <row r="10" spans="1:6" x14ac:dyDescent="0.25">
      <c r="A10" s="33" t="s">
        <v>345</v>
      </c>
      <c r="B10" s="33" t="s">
        <v>1</v>
      </c>
      <c r="C10" s="17"/>
      <c r="D10" s="33" t="s">
        <v>5</v>
      </c>
      <c r="F10" s="33" t="s">
        <v>27</v>
      </c>
    </row>
    <row r="11" spans="1:6" x14ac:dyDescent="0.25">
      <c r="A11" s="33" t="s">
        <v>345</v>
      </c>
      <c r="B11" s="33" t="s">
        <v>1</v>
      </c>
      <c r="C11" s="17"/>
      <c r="D11" s="33" t="s">
        <v>5</v>
      </c>
      <c r="F11" s="33" t="s">
        <v>27</v>
      </c>
    </row>
    <row r="12" spans="1:6" x14ac:dyDescent="0.25">
      <c r="A12" s="33" t="s">
        <v>345</v>
      </c>
      <c r="B12" s="33" t="s">
        <v>1</v>
      </c>
      <c r="C12" s="17"/>
      <c r="D12" s="33" t="s">
        <v>5</v>
      </c>
      <c r="F12" s="33" t="s">
        <v>27</v>
      </c>
    </row>
    <row r="13" spans="1:6" x14ac:dyDescent="0.25">
      <c r="A13" s="33" t="s">
        <v>345</v>
      </c>
      <c r="B13" s="33" t="s">
        <v>1</v>
      </c>
      <c r="C13" s="17"/>
      <c r="D13" s="33" t="s">
        <v>5</v>
      </c>
      <c r="F13" s="33" t="s">
        <v>27</v>
      </c>
    </row>
    <row r="14" spans="1:6" x14ac:dyDescent="0.25">
      <c r="A14" s="33" t="s">
        <v>345</v>
      </c>
      <c r="B14" s="33" t="s">
        <v>1</v>
      </c>
      <c r="C14" s="17"/>
      <c r="D14" s="33" t="s">
        <v>5</v>
      </c>
      <c r="F14" s="33" t="s">
        <v>27</v>
      </c>
    </row>
    <row r="15" spans="1:6" x14ac:dyDescent="0.25">
      <c r="A15" s="33" t="s">
        <v>345</v>
      </c>
      <c r="B15" s="33" t="s">
        <v>1</v>
      </c>
      <c r="C15" s="17"/>
      <c r="D15" s="33" t="s">
        <v>5</v>
      </c>
      <c r="F15" s="33" t="s">
        <v>27</v>
      </c>
    </row>
    <row r="16" spans="1:6" x14ac:dyDescent="0.25">
      <c r="A16" s="33" t="s">
        <v>345</v>
      </c>
      <c r="B16" s="33" t="s">
        <v>1</v>
      </c>
      <c r="D16" s="33" t="s">
        <v>5</v>
      </c>
      <c r="F16" s="33" t="s">
        <v>27</v>
      </c>
    </row>
    <row r="17" spans="1:6" x14ac:dyDescent="0.25">
      <c r="A17" s="33" t="s">
        <v>345</v>
      </c>
      <c r="B17" s="33" t="s">
        <v>1</v>
      </c>
      <c r="D17" s="33" t="s">
        <v>5</v>
      </c>
      <c r="F17" s="33" t="s">
        <v>27</v>
      </c>
    </row>
    <row r="18" spans="1:6" x14ac:dyDescent="0.25">
      <c r="A18" s="33" t="s">
        <v>345</v>
      </c>
      <c r="B18" s="33" t="s">
        <v>1</v>
      </c>
      <c r="D18" s="33" t="s">
        <v>5</v>
      </c>
      <c r="F18" s="33" t="s">
        <v>27</v>
      </c>
    </row>
    <row r="19" spans="1:6" x14ac:dyDescent="0.25">
      <c r="A19" s="33" t="s">
        <v>345</v>
      </c>
      <c r="B19" s="33" t="s">
        <v>1</v>
      </c>
      <c r="D19" s="33" t="s">
        <v>5</v>
      </c>
      <c r="F19" s="33" t="s">
        <v>27</v>
      </c>
    </row>
    <row r="20" spans="1:6" x14ac:dyDescent="0.25">
      <c r="A20" s="33" t="s">
        <v>345</v>
      </c>
      <c r="B20" s="33" t="s">
        <v>1</v>
      </c>
      <c r="D20" s="33" t="s">
        <v>5</v>
      </c>
      <c r="F20" s="33" t="s">
        <v>27</v>
      </c>
    </row>
    <row r="21" spans="1:6" x14ac:dyDescent="0.25">
      <c r="A21" s="33" t="s">
        <v>345</v>
      </c>
      <c r="B21" s="33" t="s">
        <v>1</v>
      </c>
      <c r="D21" s="33" t="s">
        <v>5</v>
      </c>
      <c r="F21" s="33" t="s">
        <v>27</v>
      </c>
    </row>
    <row r="22" spans="1:6" x14ac:dyDescent="0.25">
      <c r="A22" s="33" t="s">
        <v>345</v>
      </c>
      <c r="B22" s="33" t="s">
        <v>1</v>
      </c>
      <c r="D22" s="33" t="s">
        <v>5</v>
      </c>
      <c r="F22" s="33" t="s">
        <v>27</v>
      </c>
    </row>
    <row r="23" spans="1:6" x14ac:dyDescent="0.25">
      <c r="A23" s="33" t="s">
        <v>345</v>
      </c>
      <c r="B23" s="33" t="s">
        <v>1</v>
      </c>
      <c r="D23" s="33" t="s">
        <v>5</v>
      </c>
      <c r="F23" s="33" t="s">
        <v>27</v>
      </c>
    </row>
    <row r="24" spans="1:6" x14ac:dyDescent="0.25">
      <c r="A24" s="33" t="s">
        <v>345</v>
      </c>
      <c r="B24" s="33" t="s">
        <v>1</v>
      </c>
      <c r="D24" s="33" t="s">
        <v>5</v>
      </c>
      <c r="F24" s="33" t="s">
        <v>27</v>
      </c>
    </row>
    <row r="25" spans="1:6" x14ac:dyDescent="0.25">
      <c r="A25" s="33" t="s">
        <v>345</v>
      </c>
      <c r="B25" s="33" t="s">
        <v>1</v>
      </c>
      <c r="D25" s="33" t="s">
        <v>5</v>
      </c>
      <c r="F25" s="33" t="s">
        <v>27</v>
      </c>
    </row>
    <row r="26" spans="1:6" x14ac:dyDescent="0.25">
      <c r="A26" s="33" t="s">
        <v>345</v>
      </c>
      <c r="B26" s="33" t="s">
        <v>1</v>
      </c>
      <c r="D26" s="33" t="s">
        <v>5</v>
      </c>
      <c r="F26" s="33" t="s">
        <v>27</v>
      </c>
    </row>
    <row r="27" spans="1:6" x14ac:dyDescent="0.25">
      <c r="A27" s="33" t="s">
        <v>345</v>
      </c>
      <c r="B27" s="33" t="s">
        <v>1</v>
      </c>
      <c r="D27" s="33" t="s">
        <v>5</v>
      </c>
      <c r="F27" s="33" t="s">
        <v>27</v>
      </c>
    </row>
    <row r="28" spans="1:6" x14ac:dyDescent="0.25">
      <c r="A28" s="33" t="s">
        <v>345</v>
      </c>
      <c r="B28" s="33" t="s">
        <v>1</v>
      </c>
      <c r="D28" s="33" t="s">
        <v>5</v>
      </c>
      <c r="F28" s="33" t="s">
        <v>27</v>
      </c>
    </row>
    <row r="29" spans="1:6" x14ac:dyDescent="0.25">
      <c r="A29" s="33"/>
      <c r="B29" s="33"/>
      <c r="D29" s="33"/>
      <c r="F29" s="33"/>
    </row>
    <row r="30" spans="1:6" x14ac:dyDescent="0.25">
      <c r="A30" s="33"/>
      <c r="B30" s="33"/>
      <c r="F30" s="33"/>
    </row>
    <row r="31" spans="1:6" x14ac:dyDescent="0.25">
      <c r="A31" s="33"/>
      <c r="B31" s="33"/>
    </row>
    <row r="32" spans="1:6" x14ac:dyDescent="0.25">
      <c r="A32" s="33"/>
      <c r="B32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ColWidth="8.85546875" defaultRowHeight="12.75" x14ac:dyDescent="0.2"/>
  <cols>
    <col min="1" max="1" width="18.28515625" style="54" bestFit="1" customWidth="1"/>
    <col min="2" max="2" width="10" style="54" bestFit="1" customWidth="1"/>
    <col min="3" max="3" width="8.5703125" style="54" customWidth="1"/>
    <col min="4" max="4" width="3" style="54" bestFit="1" customWidth="1"/>
    <col min="5" max="5" width="92.42578125" style="55" bestFit="1" customWidth="1"/>
    <col min="6" max="6" width="5" style="54" bestFit="1" customWidth="1"/>
    <col min="7" max="7" width="9" style="54" bestFit="1" customWidth="1"/>
    <col min="8" max="8" width="52.140625" style="55" bestFit="1" customWidth="1"/>
    <col min="9" max="9" width="5" style="54" bestFit="1" customWidth="1"/>
    <col min="10" max="10" width="18.28515625" style="55" bestFit="1" customWidth="1"/>
    <col min="11" max="11" width="9" style="54" bestFit="1" customWidth="1"/>
    <col min="12" max="12" width="8.42578125" style="55" bestFit="1" customWidth="1"/>
    <col min="13" max="16384" width="8.85546875" style="55"/>
  </cols>
  <sheetData>
    <row r="1" spans="1:11" x14ac:dyDescent="0.2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">
      <c r="A2" s="54" t="s">
        <v>339</v>
      </c>
      <c r="B2" s="55" t="s">
        <v>1</v>
      </c>
      <c r="C2" s="55" t="s">
        <v>141</v>
      </c>
      <c r="D2" s="55" t="s">
        <v>5</v>
      </c>
      <c r="E2" s="55" t="s">
        <v>588</v>
      </c>
      <c r="F2" s="54" t="s">
        <v>585</v>
      </c>
      <c r="G2" s="54" t="s">
        <v>340</v>
      </c>
      <c r="H2" s="55" t="s">
        <v>590</v>
      </c>
      <c r="I2" s="54" t="s">
        <v>72</v>
      </c>
      <c r="J2" s="55" t="s">
        <v>593</v>
      </c>
      <c r="K2" s="54" t="s">
        <v>489</v>
      </c>
    </row>
    <row r="3" spans="1:11" x14ac:dyDescent="0.2">
      <c r="A3" s="54" t="s">
        <v>339</v>
      </c>
      <c r="B3" s="55" t="s">
        <v>1</v>
      </c>
      <c r="C3" s="55" t="s">
        <v>142</v>
      </c>
      <c r="D3" s="55" t="s">
        <v>5</v>
      </c>
      <c r="E3" s="55" t="s">
        <v>589</v>
      </c>
      <c r="F3" s="54" t="s">
        <v>585</v>
      </c>
      <c r="G3" s="54" t="s">
        <v>340</v>
      </c>
      <c r="H3" s="55" t="s">
        <v>591</v>
      </c>
      <c r="I3" s="54" t="s">
        <v>72</v>
      </c>
      <c r="J3" s="55" t="s">
        <v>594</v>
      </c>
      <c r="K3" s="54" t="s">
        <v>489</v>
      </c>
    </row>
    <row r="4" spans="1:11" x14ac:dyDescent="0.2">
      <c r="A4" s="54" t="s">
        <v>339</v>
      </c>
      <c r="B4" s="55" t="s">
        <v>1</v>
      </c>
      <c r="C4" s="55" t="s">
        <v>143</v>
      </c>
      <c r="D4" s="55" t="s">
        <v>5</v>
      </c>
      <c r="E4" s="55" t="s">
        <v>506</v>
      </c>
      <c r="F4" s="54" t="s">
        <v>585</v>
      </c>
      <c r="G4" s="54" t="s">
        <v>340</v>
      </c>
      <c r="H4" s="55" t="s">
        <v>592</v>
      </c>
      <c r="I4" s="54" t="s">
        <v>72</v>
      </c>
      <c r="J4" s="55" t="s">
        <v>508</v>
      </c>
      <c r="K4" s="54" t="s">
        <v>489</v>
      </c>
    </row>
    <row r="6" spans="1:11" x14ac:dyDescent="0.2">
      <c r="B6" s="55"/>
      <c r="C6" s="55"/>
      <c r="D6" s="55"/>
    </row>
    <row r="10" spans="1:11" x14ac:dyDescent="0.2">
      <c r="B10" s="55"/>
      <c r="C10" s="55"/>
      <c r="D10" s="55"/>
    </row>
  </sheetData>
  <autoFilter ref="A1:K23" xr:uid="{677D98F7-4550-4423-941A-082EF54C7F96}">
    <sortState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ColWidth="8.85546875" defaultRowHeight="12.75" x14ac:dyDescent="0.2"/>
  <cols>
    <col min="1" max="1" width="18.28515625" style="54" bestFit="1" customWidth="1"/>
    <col min="2" max="2" width="10" style="54" bestFit="1" customWidth="1"/>
    <col min="3" max="3" width="8.5703125" style="54" customWidth="1"/>
    <col min="4" max="4" width="3" style="54" bestFit="1" customWidth="1"/>
    <col min="5" max="5" width="92.42578125" style="55" bestFit="1" customWidth="1"/>
    <col min="6" max="6" width="5" style="54" bestFit="1" customWidth="1"/>
    <col min="7" max="7" width="9" style="54" bestFit="1" customWidth="1"/>
    <col min="8" max="8" width="52.140625" style="55" bestFit="1" customWidth="1"/>
    <col min="9" max="9" width="5" style="54" bestFit="1" customWidth="1"/>
    <col min="10" max="10" width="38.7109375" style="55" bestFit="1" customWidth="1"/>
    <col min="11" max="11" width="9" style="54" bestFit="1" customWidth="1"/>
    <col min="12" max="12" width="8.42578125" style="55" bestFit="1" customWidth="1"/>
    <col min="13" max="16384" width="8.85546875" style="55"/>
  </cols>
  <sheetData>
    <row r="1" spans="1:11" x14ac:dyDescent="0.2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">
      <c r="A2" s="54" t="s">
        <v>339</v>
      </c>
      <c r="B2" s="55" t="s">
        <v>1</v>
      </c>
      <c r="C2" s="55" t="s">
        <v>180</v>
      </c>
      <c r="D2" s="55" t="s">
        <v>5</v>
      </c>
      <c r="E2" s="55" t="s">
        <v>572</v>
      </c>
      <c r="F2" s="54" t="s">
        <v>585</v>
      </c>
      <c r="G2" s="54" t="s">
        <v>340</v>
      </c>
      <c r="H2" s="55" t="s">
        <v>573</v>
      </c>
      <c r="I2" s="54" t="s">
        <v>72</v>
      </c>
      <c r="J2" s="55" t="s">
        <v>574</v>
      </c>
      <c r="K2" s="54" t="s">
        <v>489</v>
      </c>
    </row>
    <row r="3" spans="1:11" x14ac:dyDescent="0.2">
      <c r="A3" s="54" t="s">
        <v>339</v>
      </c>
      <c r="E3" s="55" t="s">
        <v>497</v>
      </c>
      <c r="G3" s="54" t="s">
        <v>340</v>
      </c>
      <c r="H3" s="55" t="s">
        <v>498</v>
      </c>
      <c r="I3" s="54" t="s">
        <v>72</v>
      </c>
      <c r="J3" s="55" t="s">
        <v>499</v>
      </c>
      <c r="K3" s="54" t="s">
        <v>489</v>
      </c>
    </row>
    <row r="4" spans="1:11" x14ac:dyDescent="0.2">
      <c r="A4" s="54" t="s">
        <v>339</v>
      </c>
      <c r="E4" s="55" t="s">
        <v>533</v>
      </c>
      <c r="G4" s="54" t="s">
        <v>340</v>
      </c>
      <c r="H4" s="55" t="s">
        <v>534</v>
      </c>
      <c r="I4" s="54" t="s">
        <v>72</v>
      </c>
      <c r="J4" s="55" t="s">
        <v>535</v>
      </c>
      <c r="K4" s="54" t="s">
        <v>489</v>
      </c>
    </row>
    <row r="5" spans="1:11" x14ac:dyDescent="0.2">
      <c r="A5" s="54" t="s">
        <v>339</v>
      </c>
      <c r="E5" s="55" t="s">
        <v>509</v>
      </c>
      <c r="G5" s="54" t="s">
        <v>340</v>
      </c>
      <c r="H5" s="55" t="s">
        <v>510</v>
      </c>
      <c r="I5" s="54" t="s">
        <v>72</v>
      </c>
      <c r="J5" s="55" t="s">
        <v>511</v>
      </c>
      <c r="K5" s="54" t="s">
        <v>489</v>
      </c>
    </row>
    <row r="6" spans="1:11" x14ac:dyDescent="0.2">
      <c r="A6" s="54" t="s">
        <v>339</v>
      </c>
      <c r="E6" s="55" t="s">
        <v>509</v>
      </c>
      <c r="G6" s="54" t="s">
        <v>340</v>
      </c>
      <c r="H6" s="55" t="s">
        <v>510</v>
      </c>
      <c r="I6" s="54" t="s">
        <v>72</v>
      </c>
      <c r="J6" s="55" t="s">
        <v>511</v>
      </c>
      <c r="K6" s="54" t="s">
        <v>489</v>
      </c>
    </row>
    <row r="7" spans="1:11" x14ac:dyDescent="0.2">
      <c r="A7" s="54" t="s">
        <v>339</v>
      </c>
      <c r="E7" s="55" t="s">
        <v>500</v>
      </c>
      <c r="G7" s="54" t="s">
        <v>340</v>
      </c>
      <c r="H7" s="55" t="s">
        <v>501</v>
      </c>
      <c r="I7" s="54" t="s">
        <v>72</v>
      </c>
      <c r="J7" s="55" t="s">
        <v>502</v>
      </c>
      <c r="K7" s="54" t="s">
        <v>489</v>
      </c>
    </row>
    <row r="8" spans="1:11" x14ac:dyDescent="0.2">
      <c r="A8" s="54" t="s">
        <v>339</v>
      </c>
      <c r="E8" s="55" t="s">
        <v>521</v>
      </c>
      <c r="G8" s="54" t="s">
        <v>340</v>
      </c>
      <c r="H8" s="55" t="s">
        <v>522</v>
      </c>
      <c r="I8" s="54" t="s">
        <v>72</v>
      </c>
      <c r="J8" s="55" t="s">
        <v>523</v>
      </c>
      <c r="K8" s="54" t="s">
        <v>489</v>
      </c>
    </row>
    <row r="9" spans="1:11" x14ac:dyDescent="0.2">
      <c r="A9" s="54" t="s">
        <v>339</v>
      </c>
      <c r="E9" s="55" t="s">
        <v>536</v>
      </c>
      <c r="G9" s="54" t="s">
        <v>340</v>
      </c>
      <c r="H9" s="55" t="s">
        <v>537</v>
      </c>
      <c r="I9" s="54" t="s">
        <v>72</v>
      </c>
      <c r="J9" s="55" t="s">
        <v>538</v>
      </c>
      <c r="K9" s="54" t="s">
        <v>489</v>
      </c>
    </row>
    <row r="10" spans="1:11" x14ac:dyDescent="0.2">
      <c r="A10" s="54" t="s">
        <v>339</v>
      </c>
      <c r="B10" s="55" t="s">
        <v>1</v>
      </c>
      <c r="C10" s="55" t="s">
        <v>181</v>
      </c>
      <c r="D10" s="55" t="s">
        <v>5</v>
      </c>
      <c r="E10" s="55" t="s">
        <v>536</v>
      </c>
      <c r="F10" s="54" t="s">
        <v>585</v>
      </c>
      <c r="G10" s="54" t="s">
        <v>340</v>
      </c>
      <c r="H10" s="55" t="s">
        <v>537</v>
      </c>
      <c r="I10" s="54" t="s">
        <v>72</v>
      </c>
      <c r="J10" s="55" t="s">
        <v>575</v>
      </c>
      <c r="K10" s="54" t="s">
        <v>489</v>
      </c>
    </row>
    <row r="11" spans="1:11" x14ac:dyDescent="0.2">
      <c r="A11" s="54" t="s">
        <v>339</v>
      </c>
      <c r="E11" s="55" t="s">
        <v>541</v>
      </c>
      <c r="G11" s="54" t="s">
        <v>340</v>
      </c>
      <c r="H11" s="55" t="s">
        <v>542</v>
      </c>
      <c r="I11" s="54" t="s">
        <v>72</v>
      </c>
      <c r="J11" s="55" t="s">
        <v>543</v>
      </c>
      <c r="K11" s="54" t="s">
        <v>489</v>
      </c>
    </row>
    <row r="12" spans="1:11" x14ac:dyDescent="0.2">
      <c r="A12" s="54" t="s">
        <v>339</v>
      </c>
      <c r="E12" s="55" t="s">
        <v>527</v>
      </c>
      <c r="G12" s="54" t="s">
        <v>340</v>
      </c>
      <c r="H12" s="55" t="s">
        <v>528</v>
      </c>
      <c r="I12" s="54" t="s">
        <v>72</v>
      </c>
      <c r="J12" s="55" t="s">
        <v>529</v>
      </c>
      <c r="K12" s="54" t="s">
        <v>489</v>
      </c>
    </row>
    <row r="13" spans="1:11" x14ac:dyDescent="0.2">
      <c r="A13" s="54" t="s">
        <v>339</v>
      </c>
      <c r="B13" s="55" t="s">
        <v>1</v>
      </c>
      <c r="C13" s="55" t="s">
        <v>174</v>
      </c>
      <c r="D13" s="55" t="s">
        <v>5</v>
      </c>
      <c r="E13" s="55" t="s">
        <v>576</v>
      </c>
      <c r="F13" s="54" t="s">
        <v>585</v>
      </c>
      <c r="G13" s="54" t="s">
        <v>340</v>
      </c>
      <c r="H13" s="55" t="s">
        <v>577</v>
      </c>
      <c r="I13" s="54" t="s">
        <v>72</v>
      </c>
      <c r="J13" s="55" t="s">
        <v>578</v>
      </c>
      <c r="K13" s="54" t="s">
        <v>489</v>
      </c>
    </row>
    <row r="14" spans="1:11" x14ac:dyDescent="0.2">
      <c r="A14" s="54" t="s">
        <v>339</v>
      </c>
      <c r="E14" s="55" t="s">
        <v>524</v>
      </c>
      <c r="G14" s="54" t="s">
        <v>340</v>
      </c>
      <c r="H14" s="55" t="s">
        <v>525</v>
      </c>
      <c r="I14" s="54" t="s">
        <v>72</v>
      </c>
      <c r="J14" s="55" t="s">
        <v>526</v>
      </c>
      <c r="K14" s="54" t="s">
        <v>489</v>
      </c>
    </row>
    <row r="15" spans="1:11" x14ac:dyDescent="0.2">
      <c r="A15" s="54" t="s">
        <v>339</v>
      </c>
      <c r="B15" s="55" t="s">
        <v>1</v>
      </c>
      <c r="C15" s="55" t="s">
        <v>173</v>
      </c>
      <c r="D15" s="55" t="s">
        <v>5</v>
      </c>
      <c r="E15" s="55" t="s">
        <v>579</v>
      </c>
      <c r="F15" s="54" t="s">
        <v>585</v>
      </c>
      <c r="G15" s="54" t="s">
        <v>340</v>
      </c>
      <c r="H15" s="55" t="s">
        <v>580</v>
      </c>
      <c r="I15" s="54" t="s">
        <v>72</v>
      </c>
      <c r="J15" s="55" t="s">
        <v>581</v>
      </c>
      <c r="K15" s="54" t="s">
        <v>489</v>
      </c>
    </row>
    <row r="16" spans="1:11" x14ac:dyDescent="0.2">
      <c r="A16" s="54" t="s">
        <v>339</v>
      </c>
      <c r="E16" s="55" t="s">
        <v>503</v>
      </c>
      <c r="G16" s="54" t="s">
        <v>340</v>
      </c>
      <c r="H16" s="55" t="s">
        <v>504</v>
      </c>
      <c r="I16" s="54" t="s">
        <v>72</v>
      </c>
      <c r="J16" s="55" t="s">
        <v>505</v>
      </c>
      <c r="K16" s="54" t="s">
        <v>489</v>
      </c>
    </row>
    <row r="17" spans="1:11" x14ac:dyDescent="0.2">
      <c r="A17" s="54" t="s">
        <v>339</v>
      </c>
      <c r="E17" s="55" t="s">
        <v>503</v>
      </c>
      <c r="G17" s="54" t="s">
        <v>340</v>
      </c>
      <c r="H17" s="55" t="s">
        <v>504</v>
      </c>
      <c r="I17" s="54" t="s">
        <v>72</v>
      </c>
      <c r="J17" s="55" t="s">
        <v>505</v>
      </c>
      <c r="K17" s="54" t="s">
        <v>489</v>
      </c>
    </row>
    <row r="18" spans="1:11" x14ac:dyDescent="0.2">
      <c r="A18" s="54" t="s">
        <v>339</v>
      </c>
      <c r="E18" s="55" t="s">
        <v>553</v>
      </c>
      <c r="G18" s="54" t="s">
        <v>340</v>
      </c>
      <c r="H18" s="55" t="s">
        <v>554</v>
      </c>
      <c r="I18" s="54" t="s">
        <v>72</v>
      </c>
      <c r="J18" s="55" t="s">
        <v>555</v>
      </c>
      <c r="K18" s="54" t="s">
        <v>489</v>
      </c>
    </row>
    <row r="19" spans="1:11" x14ac:dyDescent="0.2">
      <c r="A19" s="54" t="s">
        <v>339</v>
      </c>
      <c r="B19" s="55" t="s">
        <v>1</v>
      </c>
      <c r="C19" s="55" t="s">
        <v>178</v>
      </c>
      <c r="D19" s="55" t="s">
        <v>5</v>
      </c>
      <c r="E19" s="55" t="s">
        <v>582</v>
      </c>
      <c r="F19" s="54" t="s">
        <v>585</v>
      </c>
      <c r="G19" s="54" t="s">
        <v>340</v>
      </c>
      <c r="H19" s="55" t="s">
        <v>584</v>
      </c>
      <c r="I19" s="54" t="s">
        <v>72</v>
      </c>
      <c r="J19" s="55" t="s">
        <v>583</v>
      </c>
      <c r="K19" s="54" t="s">
        <v>489</v>
      </c>
    </row>
    <row r="20" spans="1:11" x14ac:dyDescent="0.2">
      <c r="A20" s="54" t="s">
        <v>339</v>
      </c>
      <c r="E20" s="55" t="s">
        <v>530</v>
      </c>
      <c r="G20" s="54" t="s">
        <v>340</v>
      </c>
      <c r="H20" s="55" t="s">
        <v>531</v>
      </c>
      <c r="I20" s="54" t="s">
        <v>72</v>
      </c>
      <c r="J20" s="55" t="s">
        <v>532</v>
      </c>
      <c r="K20" s="54" t="s">
        <v>489</v>
      </c>
    </row>
    <row r="21" spans="1:11" x14ac:dyDescent="0.2">
      <c r="A21" s="54" t="s">
        <v>339</v>
      </c>
      <c r="E21" s="55" t="s">
        <v>518</v>
      </c>
      <c r="G21" s="54" t="s">
        <v>340</v>
      </c>
      <c r="H21" s="55" t="s">
        <v>519</v>
      </c>
      <c r="I21" s="54" t="s">
        <v>72</v>
      </c>
      <c r="J21" s="55" t="s">
        <v>520</v>
      </c>
      <c r="K21" s="54" t="s">
        <v>489</v>
      </c>
    </row>
    <row r="22" spans="1:11" x14ac:dyDescent="0.2">
      <c r="A22" s="54" t="s">
        <v>339</v>
      </c>
      <c r="E22" s="55" t="s">
        <v>518</v>
      </c>
      <c r="G22" s="54" t="s">
        <v>340</v>
      </c>
      <c r="H22" s="55" t="s">
        <v>519</v>
      </c>
      <c r="I22" s="54" t="s">
        <v>72</v>
      </c>
      <c r="J22" s="55" t="s">
        <v>520</v>
      </c>
      <c r="K22" s="54" t="s">
        <v>489</v>
      </c>
    </row>
    <row r="23" spans="1:11" x14ac:dyDescent="0.2">
      <c r="A23" s="54" t="s">
        <v>339</v>
      </c>
      <c r="E23" s="55" t="s">
        <v>486</v>
      </c>
      <c r="G23" s="54" t="s">
        <v>340</v>
      </c>
      <c r="H23" s="55" t="s">
        <v>487</v>
      </c>
      <c r="I23" s="54" t="s">
        <v>72</v>
      </c>
      <c r="J23" s="55" t="s">
        <v>488</v>
      </c>
      <c r="K23" s="54" t="s">
        <v>489</v>
      </c>
    </row>
    <row r="24" spans="1:11" x14ac:dyDescent="0.2">
      <c r="A24" s="54" t="s">
        <v>339</v>
      </c>
      <c r="E24" s="55" t="s">
        <v>490</v>
      </c>
      <c r="G24" s="54" t="s">
        <v>340</v>
      </c>
      <c r="H24" s="55" t="s">
        <v>342</v>
      </c>
      <c r="I24" s="54" t="s">
        <v>72</v>
      </c>
      <c r="J24" s="55" t="s">
        <v>343</v>
      </c>
      <c r="K24" s="54" t="s">
        <v>489</v>
      </c>
    </row>
    <row r="25" spans="1:11" x14ac:dyDescent="0.2">
      <c r="A25" s="54" t="s">
        <v>339</v>
      </c>
      <c r="E25" s="55" t="s">
        <v>544</v>
      </c>
      <c r="G25" s="54" t="s">
        <v>340</v>
      </c>
      <c r="H25" s="55" t="s">
        <v>545</v>
      </c>
      <c r="I25" s="54" t="s">
        <v>72</v>
      </c>
      <c r="J25" s="55" t="s">
        <v>546</v>
      </c>
      <c r="K25" s="54" t="s">
        <v>489</v>
      </c>
    </row>
    <row r="26" spans="1:11" x14ac:dyDescent="0.2">
      <c r="A26" s="54" t="s">
        <v>339</v>
      </c>
      <c r="E26" s="55" t="s">
        <v>550</v>
      </c>
      <c r="G26" s="54" t="s">
        <v>340</v>
      </c>
      <c r="H26" s="55" t="s">
        <v>551</v>
      </c>
      <c r="I26" s="54" t="s">
        <v>72</v>
      </c>
      <c r="J26" s="55" t="s">
        <v>552</v>
      </c>
      <c r="K26" s="54" t="s">
        <v>489</v>
      </c>
    </row>
    <row r="27" spans="1:11" x14ac:dyDescent="0.2">
      <c r="A27" s="54" t="s">
        <v>339</v>
      </c>
      <c r="E27" s="55" t="s">
        <v>494</v>
      </c>
      <c r="G27" s="54" t="s">
        <v>340</v>
      </c>
      <c r="H27" s="55" t="s">
        <v>495</v>
      </c>
      <c r="I27" s="54" t="s">
        <v>72</v>
      </c>
      <c r="J27" s="55" t="s">
        <v>496</v>
      </c>
      <c r="K27" s="54" t="s">
        <v>489</v>
      </c>
    </row>
    <row r="28" spans="1:11" x14ac:dyDescent="0.2">
      <c r="A28" s="54" t="s">
        <v>339</v>
      </c>
      <c r="E28" s="55" t="s">
        <v>547</v>
      </c>
      <c r="G28" s="54" t="s">
        <v>340</v>
      </c>
      <c r="H28" s="55" t="s">
        <v>548</v>
      </c>
      <c r="I28" s="54" t="s">
        <v>72</v>
      </c>
      <c r="J28" s="55" t="s">
        <v>549</v>
      </c>
      <c r="K28" s="54" t="s">
        <v>489</v>
      </c>
    </row>
    <row r="29" spans="1:11" x14ac:dyDescent="0.2">
      <c r="A29" s="54" t="s">
        <v>339</v>
      </c>
      <c r="E29" s="55" t="s">
        <v>539</v>
      </c>
      <c r="G29" s="54" t="s">
        <v>340</v>
      </c>
      <c r="H29" s="55" t="s">
        <v>540</v>
      </c>
      <c r="I29" s="54" t="s">
        <v>72</v>
      </c>
      <c r="J29" s="55" t="s">
        <v>535</v>
      </c>
      <c r="K29" s="54" t="s">
        <v>489</v>
      </c>
    </row>
    <row r="30" spans="1:11" x14ac:dyDescent="0.2">
      <c r="A30" s="54" t="s">
        <v>339</v>
      </c>
      <c r="E30" s="55" t="s">
        <v>491</v>
      </c>
      <c r="G30" s="54" t="s">
        <v>340</v>
      </c>
      <c r="H30" s="55" t="s">
        <v>492</v>
      </c>
      <c r="I30" s="54" t="s">
        <v>72</v>
      </c>
      <c r="J30" s="55" t="s">
        <v>493</v>
      </c>
      <c r="K30" s="54" t="s">
        <v>489</v>
      </c>
    </row>
    <row r="31" spans="1:11" x14ac:dyDescent="0.2">
      <c r="A31" s="54" t="s">
        <v>339</v>
      </c>
      <c r="E31" s="55" t="s">
        <v>506</v>
      </c>
      <c r="G31" s="54" t="s">
        <v>340</v>
      </c>
      <c r="H31" s="55" t="s">
        <v>507</v>
      </c>
      <c r="I31" s="54" t="s">
        <v>72</v>
      </c>
      <c r="J31" s="55" t="s">
        <v>508</v>
      </c>
      <c r="K31" s="54" t="s">
        <v>489</v>
      </c>
    </row>
    <row r="32" spans="1:11" x14ac:dyDescent="0.2">
      <c r="A32" s="54" t="s">
        <v>339</v>
      </c>
      <c r="E32" s="55" t="s">
        <v>506</v>
      </c>
      <c r="G32" s="54" t="s">
        <v>340</v>
      </c>
      <c r="H32" s="55" t="s">
        <v>507</v>
      </c>
      <c r="I32" s="54" t="s">
        <v>72</v>
      </c>
      <c r="J32" s="55" t="s">
        <v>508</v>
      </c>
      <c r="K32" s="54" t="s">
        <v>489</v>
      </c>
    </row>
    <row r="33" spans="1:11" x14ac:dyDescent="0.2">
      <c r="A33" s="54" t="s">
        <v>339</v>
      </c>
      <c r="E33" s="55" t="s">
        <v>556</v>
      </c>
      <c r="G33" s="54" t="s">
        <v>340</v>
      </c>
      <c r="H33" s="55" t="s">
        <v>557</v>
      </c>
      <c r="I33" s="54" t="s">
        <v>72</v>
      </c>
      <c r="J33" s="55" t="s">
        <v>558</v>
      </c>
      <c r="K33" s="54" t="s">
        <v>489</v>
      </c>
    </row>
    <row r="34" spans="1:11" x14ac:dyDescent="0.2">
      <c r="A34" s="54" t="s">
        <v>339</v>
      </c>
      <c r="E34" s="55" t="s">
        <v>512</v>
      </c>
      <c r="G34" s="54" t="s">
        <v>340</v>
      </c>
      <c r="H34" s="55" t="s">
        <v>513</v>
      </c>
      <c r="I34" s="54" t="s">
        <v>72</v>
      </c>
      <c r="J34" s="55" t="s">
        <v>514</v>
      </c>
      <c r="K34" s="54" t="s">
        <v>489</v>
      </c>
    </row>
    <row r="35" spans="1:11" x14ac:dyDescent="0.2">
      <c r="A35" s="54" t="s">
        <v>339</v>
      </c>
      <c r="E35" s="55" t="s">
        <v>512</v>
      </c>
      <c r="G35" s="54" t="s">
        <v>340</v>
      </c>
      <c r="H35" s="55" t="s">
        <v>513</v>
      </c>
      <c r="I35" s="54" t="s">
        <v>72</v>
      </c>
      <c r="J35" s="55" t="s">
        <v>514</v>
      </c>
      <c r="K35" s="54" t="s">
        <v>489</v>
      </c>
    </row>
    <row r="36" spans="1:11" x14ac:dyDescent="0.2">
      <c r="A36" s="54" t="s">
        <v>339</v>
      </c>
      <c r="E36" s="55" t="s">
        <v>515</v>
      </c>
      <c r="G36" s="54" t="s">
        <v>340</v>
      </c>
      <c r="H36" s="55" t="s">
        <v>516</v>
      </c>
      <c r="I36" s="54" t="s">
        <v>72</v>
      </c>
      <c r="J36" s="55" t="s">
        <v>517</v>
      </c>
      <c r="K36" s="54" t="s">
        <v>489</v>
      </c>
    </row>
    <row r="37" spans="1:11" x14ac:dyDescent="0.2">
      <c r="A37" s="54" t="s">
        <v>339</v>
      </c>
      <c r="E37" s="55" t="s">
        <v>515</v>
      </c>
      <c r="G37" s="54" t="s">
        <v>340</v>
      </c>
      <c r="H37" s="55" t="s">
        <v>516</v>
      </c>
      <c r="I37" s="54" t="s">
        <v>72</v>
      </c>
      <c r="J37" s="55" t="s">
        <v>517</v>
      </c>
      <c r="K37" s="54" t="s">
        <v>489</v>
      </c>
    </row>
  </sheetData>
  <autoFilter ref="A1:K32" xr:uid="{677D98F7-4550-4423-941A-082EF54C7F96}">
    <sortState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5" x14ac:dyDescent="0.25"/>
  <cols>
    <col min="1" max="1" width="16.85546875" bestFit="1" customWidth="1"/>
    <col min="2" max="2" width="93.28515625" bestFit="1" customWidth="1"/>
    <col min="4" max="4" width="31.42578125" bestFit="1" customWidth="1"/>
    <col min="5" max="5" width="4.7109375" bestFit="1" customWidth="1"/>
    <col min="6" max="6" width="15.7109375" bestFit="1" customWidth="1"/>
    <col min="7" max="7" width="4.7109375" bestFit="1" customWidth="1"/>
  </cols>
  <sheetData>
    <row r="1" spans="1:7" x14ac:dyDescent="0.25">
      <c r="A1" t="s">
        <v>339</v>
      </c>
      <c r="B1" s="33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25">
      <c r="A2" s="17" t="s">
        <v>339</v>
      </c>
      <c r="B2" s="33" t="s">
        <v>438</v>
      </c>
      <c r="C2" t="s">
        <v>439</v>
      </c>
    </row>
    <row r="3" spans="1:7" x14ac:dyDescent="0.25">
      <c r="A3" s="17" t="s">
        <v>339</v>
      </c>
      <c r="B3" s="34" t="s">
        <v>440</v>
      </c>
      <c r="C3" t="s">
        <v>441</v>
      </c>
    </row>
    <row r="4" spans="1:7" x14ac:dyDescent="0.25">
      <c r="A4" s="17" t="s">
        <v>339</v>
      </c>
      <c r="B4" s="34" t="s">
        <v>442</v>
      </c>
      <c r="C4" t="s">
        <v>443</v>
      </c>
    </row>
    <row r="5" spans="1:7" x14ac:dyDescent="0.25">
      <c r="A5" s="17" t="s">
        <v>339</v>
      </c>
      <c r="B5" s="34" t="s">
        <v>444</v>
      </c>
      <c r="C5" t="s">
        <v>445</v>
      </c>
    </row>
    <row r="6" spans="1:7" ht="17.25" x14ac:dyDescent="0.25">
      <c r="A6" s="17" t="s">
        <v>339</v>
      </c>
      <c r="B6" s="34" t="s">
        <v>446</v>
      </c>
      <c r="C6" t="s">
        <v>447</v>
      </c>
    </row>
    <row r="7" spans="1:7" x14ac:dyDescent="0.25">
      <c r="A7" s="17" t="s">
        <v>339</v>
      </c>
      <c r="B7" s="34" t="s">
        <v>448</v>
      </c>
      <c r="C7" t="s">
        <v>449</v>
      </c>
    </row>
    <row r="8" spans="1:7" x14ac:dyDescent="0.25">
      <c r="A8" s="17" t="s">
        <v>339</v>
      </c>
      <c r="B8" s="34" t="s">
        <v>450</v>
      </c>
      <c r="C8" t="s">
        <v>451</v>
      </c>
    </row>
    <row r="9" spans="1:7" x14ac:dyDescent="0.25">
      <c r="A9" s="17" t="s">
        <v>339</v>
      </c>
      <c r="B9" s="34" t="s">
        <v>452</v>
      </c>
      <c r="C9" t="s">
        <v>453</v>
      </c>
    </row>
    <row r="10" spans="1:7" x14ac:dyDescent="0.25">
      <c r="A10" s="17" t="s">
        <v>339</v>
      </c>
      <c r="B10" s="34" t="s">
        <v>454</v>
      </c>
      <c r="C10" t="s">
        <v>455</v>
      </c>
    </row>
    <row r="11" spans="1:7" x14ac:dyDescent="0.25">
      <c r="A11" s="17" t="s">
        <v>339</v>
      </c>
      <c r="B11" s="34" t="s">
        <v>456</v>
      </c>
      <c r="C11" t="s">
        <v>457</v>
      </c>
    </row>
    <row r="12" spans="1:7" ht="17.25" x14ac:dyDescent="0.25">
      <c r="A12" s="17" t="s">
        <v>339</v>
      </c>
      <c r="B12" s="34" t="s">
        <v>446</v>
      </c>
      <c r="C12" t="s">
        <v>447</v>
      </c>
    </row>
    <row r="13" spans="1:7" x14ac:dyDescent="0.25">
      <c r="A13" s="17" t="s">
        <v>339</v>
      </c>
      <c r="B13" s="34" t="s">
        <v>448</v>
      </c>
      <c r="C13" t="s">
        <v>449</v>
      </c>
    </row>
    <row r="14" spans="1:7" x14ac:dyDescent="0.25">
      <c r="A14" s="17" t="s">
        <v>339</v>
      </c>
      <c r="B14" s="34" t="s">
        <v>450</v>
      </c>
      <c r="C14" t="s">
        <v>451</v>
      </c>
    </row>
    <row r="15" spans="1:7" x14ac:dyDescent="0.25">
      <c r="A15" s="17" t="s">
        <v>339</v>
      </c>
      <c r="B15" s="34" t="s">
        <v>452</v>
      </c>
      <c r="C15" t="s">
        <v>453</v>
      </c>
    </row>
    <row r="16" spans="1:7" x14ac:dyDescent="0.25">
      <c r="A16" s="17" t="s">
        <v>339</v>
      </c>
      <c r="B16" s="34" t="s">
        <v>454</v>
      </c>
      <c r="C16" t="s">
        <v>455</v>
      </c>
    </row>
    <row r="17" spans="1:3" x14ac:dyDescent="0.25">
      <c r="A17" s="17" t="s">
        <v>339</v>
      </c>
      <c r="B17" s="34" t="s">
        <v>456</v>
      </c>
      <c r="C17" t="s">
        <v>457</v>
      </c>
    </row>
    <row r="18" spans="1:3" x14ac:dyDescent="0.25">
      <c r="A18" s="17" t="s">
        <v>339</v>
      </c>
      <c r="B18" s="34" t="s">
        <v>458</v>
      </c>
      <c r="C18" t="s">
        <v>459</v>
      </c>
    </row>
    <row r="19" spans="1:3" x14ac:dyDescent="0.25">
      <c r="A19" s="17" t="s">
        <v>339</v>
      </c>
      <c r="B19" s="34" t="s">
        <v>460</v>
      </c>
      <c r="C19" t="s">
        <v>461</v>
      </c>
    </row>
    <row r="20" spans="1:3" x14ac:dyDescent="0.25">
      <c r="A20" s="17" t="s">
        <v>339</v>
      </c>
      <c r="B20" s="34" t="s">
        <v>463</v>
      </c>
      <c r="C20" t="s">
        <v>464</v>
      </c>
    </row>
    <row r="21" spans="1:3" x14ac:dyDescent="0.25">
      <c r="A21" s="17" t="s">
        <v>339</v>
      </c>
      <c r="B21" s="34" t="s">
        <v>462</v>
      </c>
      <c r="C21" t="s">
        <v>465</v>
      </c>
    </row>
    <row r="22" spans="1:3" ht="17.25" x14ac:dyDescent="0.25">
      <c r="A22" s="17" t="s">
        <v>339</v>
      </c>
      <c r="B22" s="34" t="s">
        <v>466</v>
      </c>
      <c r="C22" t="s">
        <v>467</v>
      </c>
    </row>
    <row r="23" spans="1:3" x14ac:dyDescent="0.25">
      <c r="A23" s="17" t="s">
        <v>339</v>
      </c>
      <c r="B23" s="34" t="s">
        <v>468</v>
      </c>
      <c r="C23" t="s">
        <v>469</v>
      </c>
    </row>
    <row r="24" spans="1:3" x14ac:dyDescent="0.25">
      <c r="A24" s="17" t="s">
        <v>339</v>
      </c>
      <c r="B24" s="34" t="s">
        <v>470</v>
      </c>
      <c r="C24" t="s">
        <v>471</v>
      </c>
    </row>
    <row r="25" spans="1:3" x14ac:dyDescent="0.25">
      <c r="A25" s="17" t="s">
        <v>339</v>
      </c>
      <c r="B25" s="34" t="s">
        <v>472</v>
      </c>
      <c r="C25" t="s">
        <v>473</v>
      </c>
    </row>
    <row r="26" spans="1:3" x14ac:dyDescent="0.25">
      <c r="A26" s="17" t="s">
        <v>339</v>
      </c>
      <c r="B26" s="34" t="s">
        <v>474</v>
      </c>
      <c r="C26" t="s">
        <v>475</v>
      </c>
    </row>
    <row r="27" spans="1:3" x14ac:dyDescent="0.25">
      <c r="A27" s="17" t="s">
        <v>339</v>
      </c>
      <c r="B27" s="34" t="s">
        <v>476</v>
      </c>
      <c r="C27" t="s">
        <v>477</v>
      </c>
    </row>
    <row r="28" spans="1:3" x14ac:dyDescent="0.25">
      <c r="A28" s="17" t="s">
        <v>339</v>
      </c>
      <c r="B28" s="34" t="s">
        <v>478</v>
      </c>
      <c r="C28" t="s">
        <v>479</v>
      </c>
    </row>
    <row r="29" spans="1:3" x14ac:dyDescent="0.25">
      <c r="A29" s="17" t="s">
        <v>339</v>
      </c>
      <c r="B29" s="34" t="s">
        <v>480</v>
      </c>
      <c r="C29" t="s">
        <v>481</v>
      </c>
    </row>
    <row r="30" spans="1:3" x14ac:dyDescent="0.25">
      <c r="A30" s="17" t="s">
        <v>339</v>
      </c>
      <c r="B30" s="34" t="s">
        <v>344</v>
      </c>
    </row>
    <row r="31" spans="1:3" x14ac:dyDescent="0.25">
      <c r="A31" s="17" t="s">
        <v>339</v>
      </c>
      <c r="B31" s="34" t="s">
        <v>482</v>
      </c>
      <c r="C31" t="s">
        <v>483</v>
      </c>
    </row>
    <row r="32" spans="1:3" x14ac:dyDescent="0.25">
      <c r="A32" s="17" t="s">
        <v>339</v>
      </c>
      <c r="B32" s="34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Tool_Train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2018-03-07T03:33:56Z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