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github\FFLSupport\A.Template\"/>
    </mc:Choice>
  </mc:AlternateContent>
  <xr:revisionPtr revIDLastSave="0" documentId="13_ncr:1_{5D231DF0-0CC0-4A47-A8BA-BC75974BFDAB}" xr6:coauthVersionLast="31" xr6:coauthVersionMax="31" xr10:uidLastSave="{00000000-0000-0000-0000-000000000000}"/>
  <bookViews>
    <workbookView xWindow="0" yWindow="9792" windowWidth="10296" windowHeight="0" tabRatio="850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Tool_Train" sheetId="41" r:id="rId11"/>
    <sheet name="Quality_Train" sheetId="1" r:id="rId12"/>
    <sheet name="G4Z_Train" sheetId="40" r:id="rId13"/>
    <sheet name="RunTheBusiness_Train" sheetId="6" r:id="rId14"/>
    <sheet name="DevTeam_Train" sheetId="17" r:id="rId15"/>
    <sheet name="DevSelf_Train" sheetId="19" r:id="rId16"/>
    <sheet name="ManTeam_Train" sheetId="22" r:id="rId17"/>
    <sheet name="BPS_Training" sheetId="4" r:id="rId18"/>
    <sheet name="FOD_Training" sheetId="10" r:id="rId19"/>
    <sheet name="PPMan_Train" sheetId="26" r:id="rId20"/>
    <sheet name="Quality_DirectLinks" sheetId="2" r:id="rId21"/>
    <sheet name="RunTheBus_Direct" sheetId="5" r:id="rId22"/>
    <sheet name="DevTeam_Direct" sheetId="18" r:id="rId23"/>
    <sheet name="DevSelf_Direct" sheetId="20" r:id="rId24"/>
    <sheet name="Draw_Direct" sheetId="21" r:id="rId25"/>
    <sheet name="Draw_Train" sheetId="28" r:id="rId26"/>
    <sheet name="Sheet1" sheetId="32" r:id="rId27"/>
    <sheet name="ManTeam_Direct" sheetId="23" r:id="rId28"/>
    <sheet name="Resources_Direect" sheetId="24" r:id="rId29"/>
    <sheet name="BPS_Related Links" sheetId="7" r:id="rId30"/>
    <sheet name="BPS_Direct" sheetId="3" r:id="rId31"/>
    <sheet name="BPS_OtherLinks" sheetId="8" r:id="rId32"/>
    <sheet name="FOD_Direct" sheetId="11" r:id="rId33"/>
    <sheet name="FOD_Relate_Other" sheetId="12" r:id="rId34"/>
    <sheet name="G4_Direct" sheetId="13" r:id="rId35"/>
    <sheet name="PPMan_Direct" sheetId="25" r:id="rId36"/>
    <sheet name="ToolMan_Direct" sheetId="27" r:id="rId37"/>
  </sheets>
  <definedNames>
    <definedName name="_xlnm._FilterDatabase" localSheetId="0" hidden="1">Accordion_New!$A$1:$H$505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4" hidden="1">DevTeam_Train!$A$1:$K$18</definedName>
    <definedName name="_xlnm._FilterDatabase" localSheetId="6" hidden="1">'DevTeam-Books'!$A$1:$K$23</definedName>
    <definedName name="_xlnm._FilterDatabase" localSheetId="12" hidden="1">G4Z_Train!$A$1:$K$18</definedName>
    <definedName name="_xlnm._FilterDatabase" localSheetId="9" hidden="1">Quick_Links!$A$1:$H$10</definedName>
    <definedName name="_xlnm._FilterDatabase" localSheetId="13" hidden="1">RunTheBusiness_Train!$A$1:$K$27</definedName>
    <definedName name="_xlnm._FilterDatabase" localSheetId="26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7" i="35" l="1"/>
  <c r="G485" i="35"/>
  <c r="G473" i="35"/>
  <c r="G461" i="35"/>
  <c r="G449" i="35"/>
  <c r="G437" i="35"/>
  <c r="G425" i="35"/>
  <c r="G413" i="35"/>
  <c r="G401" i="35"/>
  <c r="E497" i="35"/>
  <c r="E485" i="35"/>
  <c r="E473" i="35"/>
  <c r="E461" i="35"/>
  <c r="E449" i="35"/>
  <c r="E437" i="35"/>
  <c r="E425" i="35"/>
  <c r="E413" i="35"/>
  <c r="E401" i="35"/>
  <c r="D497" i="35"/>
  <c r="D485" i="35"/>
  <c r="D473" i="35"/>
  <c r="D461" i="35"/>
  <c r="D449" i="35"/>
  <c r="D437" i="35"/>
  <c r="D425" i="35"/>
  <c r="D413" i="35"/>
  <c r="D401" i="35"/>
  <c r="B497" i="35"/>
  <c r="B485" i="35"/>
  <c r="B473" i="35"/>
  <c r="B461" i="35"/>
  <c r="B449" i="35"/>
  <c r="B437" i="35"/>
  <c r="B425" i="35"/>
  <c r="B413" i="35"/>
  <c r="B401" i="35"/>
  <c r="D504" i="35" l="1"/>
  <c r="D499" i="35"/>
  <c r="D494" i="35"/>
  <c r="D492" i="35"/>
  <c r="D487" i="35"/>
  <c r="D482" i="35"/>
  <c r="D480" i="35"/>
  <c r="D475" i="35"/>
  <c r="D470" i="35"/>
  <c r="D468" i="35"/>
  <c r="D463" i="35"/>
  <c r="D458" i="35"/>
  <c r="D456" i="35"/>
  <c r="D451" i="35"/>
  <c r="D446" i="35"/>
  <c r="D444" i="35"/>
  <c r="D439" i="35"/>
  <c r="D434" i="35"/>
  <c r="D432" i="35"/>
  <c r="D427" i="35"/>
  <c r="D422" i="35"/>
  <c r="D420" i="35"/>
  <c r="D415" i="35"/>
  <c r="D410" i="35"/>
  <c r="D408" i="35"/>
  <c r="D403" i="35"/>
  <c r="D398" i="35"/>
  <c r="F497" i="35" l="1"/>
  <c r="F485" i="35"/>
  <c r="F473" i="35"/>
  <c r="F461" i="35"/>
  <c r="F449" i="35"/>
  <c r="F437" i="35"/>
  <c r="F425" i="35"/>
  <c r="F413" i="35"/>
  <c r="F401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<sst xmlns="http://schemas.openxmlformats.org/spreadsheetml/2006/main" count="3983" uniqueCount="657">
  <si>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</si>
  <si>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</si>
  <si>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</si>
  <si>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</si>
  <si>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</si>
  <si>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</si>
  <si>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</si>
  <si>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</si>
  <si>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</si>
  <si>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</si>
  <si>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</si>
  <si>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</si>
  <si>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</si>
  <si>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</si>
  <si>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</si>
  <si>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</si>
  <si>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</si>
  <si>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</si>
  <si>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</si>
  <si>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</si>
  <si>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</si>
  <si>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</si>
  <si>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</si>
  <si>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</si>
  <si>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</si>
  <si>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</si>
  <si>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</si>
  <si>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</si>
  <si>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</si>
  <si>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</si>
  <si>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</si>
  <si>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</si>
  <si>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</si>
  <si>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</si>
  <si>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</si>
  <si>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</si>
  <si>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</si>
  <si>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</si>
  <si>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</si>
  <si>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</si>
  <si>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</si>
  <si>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</si>
  <si>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</si>
  <si>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</si>
  <si>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</si>
  <si>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</si>
  <si>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</si>
  <si>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</si>
  <si>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</si>
  <si>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</si>
  <si>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</si>
  <si>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</si>
  <si>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</si>
  <si>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</si>
  <si>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</si>
  <si>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</si>
  <si>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</si>
  <si>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</si>
  <si>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</si>
  <si>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</si>
  <si>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</si>
  <si>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</si>
  <si>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</si>
  <si>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</si>
  <si>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</si>
  <si>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</si>
  <si>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</si>
  <si>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</si>
  <si>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</si>
  <si>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</si>
  <si>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</si>
  <si>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</si>
  <si>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</si>
  <si>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</si>
  <si>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</si>
  <si>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</si>
  <si>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</si>
  <si>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</si>
  <si>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</si>
  <si>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</si>
  <si>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</si>
  <si>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</si>
  <si>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</si>
  <si>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</si>
  <si>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</si>
  <si>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</si>
  <si>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</si>
  <si>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</si>
  <si>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</si>
  <si>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</si>
  <si>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</si>
  <si>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</si>
  <si>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</si>
  <si>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</si>
  <si>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</si>
  <si>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</si>
  <si>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</si>
  <si>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</si>
  <si>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</si>
  <si>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</si>
  <si>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</si>
  <si>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</si>
  <si>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</si>
  <si>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</si>
  <si>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</si>
  <si>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</si>
  <si>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</si>
  <si>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</si>
  <si>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</si>
  <si>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</si>
  <si>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</si>
  <si>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</si>
  <si>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</si>
  <si>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</si>
  <si>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</si>
  <si>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</si>
  <si>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</si>
  <si>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</si>
  <si>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</si>
  <si>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</si>
  <si>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</si>
  <si>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</si>
  <si>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</si>
  <si>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</si>
  <si>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</si>
  <si>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</si>
  <si>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</si>
  <si>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</si>
  <si>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</si>
  <si>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</si>
  <si>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</si>
  <si>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</si>
  <si>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</si>
  <si>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</si>
  <si>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</si>
  <si>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</si>
  <si>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</si>
  <si>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</si>
  <si>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</si>
  <si>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</si>
  <si>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</si>
  <si>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</si>
  <si>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</si>
  <si>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</si>
  <si>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</si>
  <si>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</si>
  <si>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</si>
  <si>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</si>
  <si>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</si>
  <si>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</si>
  <si>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</si>
  <si>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</si>
  <si>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</si>
  <si>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</si>
  <si>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</si>
  <si>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</si>
  <si>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</si>
  <si>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</si>
  <si>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</si>
  <si>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</si>
  <si>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</si>
  <si>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</si>
  <si>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</si>
  <si>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</si>
  <si>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</si>
  <si>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</si>
  <si>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</si>
  <si>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</si>
  <si>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</si>
  <si>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</si>
  <si>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</si>
  <si>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</si>
  <si>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</si>
  <si>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</si>
  <si>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</si>
  <si>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</si>
  <si>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</si>
  <si>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</si>
  <si>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</si>
  <si>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</si>
  <si>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</si>
  <si>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</si>
  <si>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</si>
  <si>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</si>
  <si>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</si>
  <si>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</si>
  <si>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</si>
  <si>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</si>
  <si>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</si>
  <si>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</si>
  <si>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</si>
  <si>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</si>
  <si>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</si>
  <si>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</si>
  <si>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</si>
  <si>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</si>
  <si>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</si>
  <si>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</si>
  <si>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</si>
  <si>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</si>
  <si>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</si>
  <si>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</si>
  <si>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</si>
  <si>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</si>
  <si>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</si>
  <si>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</si>
  <si>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</si>
  <si>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</si>
  <si>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</si>
  <si>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</si>
  <si>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</si>
  <si>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</si>
  <si>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</si>
  <si>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</si>
  <si>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</si>
  <si>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</si>
  <si>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</si>
  <si>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</si>
  <si>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</si>
  <si>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</si>
  <si>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</si>
  <si>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</si>
  <si>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</si>
  <si>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</si>
  <si>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</si>
  <si>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</si>
  <si>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</si>
  <si>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</si>
  <si>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</si>
  <si>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</si>
  <si>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</si>
  <si>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</si>
  <si>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</si>
  <si>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</si>
  <si>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</si>
  <si>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</si>
  <si>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</si>
  <si>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</si>
  <si>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</si>
  <si>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</si>
  <si>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</si>
  <si>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</si>
  <si>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</si>
  <si>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</si>
  <si>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</si>
  <si>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</si>
  <si>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</si>
  <si>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</si>
  <si>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</si>
  <si>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</si>
  <si>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</si>
  <si>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</si>
  <si>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</si>
  <si>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</si>
  <si>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</si>
  <si>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</si>
  <si>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</si>
  <si>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</si>
  <si>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</si>
  <si>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</si>
  <si>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</si>
  <si>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</si>
  <si>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</si>
  <si>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</si>
  <si>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</si>
  <si>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</si>
  <si>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</si>
  <si>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</si>
  <si>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</si>
  <si>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</si>
  <si>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</si>
  <si>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</si>
  <si>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</si>
  <si>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</si>
  <si>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</si>
  <si>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</si>
  <si>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</si>
  <si>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</si>
  <si>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</si>
  <si>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</si>
  <si>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</si>
  <si>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</si>
  <si>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</si>
  <si>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</si>
  <si>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</si>
  <si>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</si>
  <si>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</si>
  <si>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</si>
  <si>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</si>
  <si>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</si>
  <si>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</si>
  <si>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</si>
  <si>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</si>
  <si>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</si>
  <si>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</si>
  <si>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</si>
  <si>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</si>
  <si>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</si>
  <si>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</si>
  <si>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</si>
  <si>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</si>
  <si>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</si>
  <si>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</si>
  <si>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</si>
  <si>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</si>
  <si>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</si>
  <si>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</si>
  <si>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</si>
  <si>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</si>
  <si>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</si>
  <si>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</si>
  <si>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</si>
  <si>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</si>
  <si>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</si>
  <si>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</si>
  <si>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</si>
  <si>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</si>
  <si>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</si>
  <si>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</si>
  <si>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</si>
  <si>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</si>
  <si>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</si>
  <si>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</si>
  <si>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</si>
  <si>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</si>
  <si>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</si>
  <si>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</si>
  <si>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</si>
  <si>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</si>
  <si>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</si>
  <si>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</si>
  <si>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</si>
  <si>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</si>
  <si>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</si>
  <si>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</si>
  <si>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</si>
  <si>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</si>
  <si>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</si>
  <si>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</si>
  <si>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</si>
  <si>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</si>
  <si>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</si>
  <si>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</si>
  <si>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</si>
  <si>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</si>
  <si>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</si>
  <si>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</si>
  <si>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</si>
  <si>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</si>
  <si>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</si>
  <si>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</si>
  <si>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</si>
  <si>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</si>
  <si>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</si>
  <si>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</si>
  <si>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</si>
  <si>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</si>
  <si>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</si>
  <si>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</si>
  <si>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</si>
  <si>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</si>
  <si>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</si>
  <si>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</si>
  <si>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</si>
  <si>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</si>
  <si>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</si>
  <si>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</si>
  <si>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</si>
  <si>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</si>
  <si>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</si>
  <si>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</si>
  <si>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</si>
  <si>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</si>
  <si>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</si>
  <si>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</si>
  <si>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</si>
  <si>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</si>
  <si>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</si>
  <si>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</si>
  <si>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</si>
  <si>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</si>
  <si>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</si>
  <si>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</si>
  <si>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</si>
  <si>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</si>
  <si>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</si>
  <si>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</si>
  <si>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</si>
  <si>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</si>
  <si>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</si>
  <si>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</si>
  <si>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</si>
  <si>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</si>
  <si>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</si>
  <si>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</si>
  <si>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</si>
  <si>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</si>
  <si>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</si>
  <si>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</si>
  <si>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</si>
  <si>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</si>
  <si>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</si>
  <si>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</si>
  <si>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</si>
  <si>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</si>
  <si>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</si>
  <si>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</si>
  <si>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</si>
  <si>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</si>
  <si>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</si>
  <si>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</si>
  <si>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</si>
  <si>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</si>
  <si>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</si>
  <si>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</si>
  <si>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</si>
  <si>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</si>
  <si>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</si>
  <si>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</si>
  <si>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</si>
  <si>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</si>
  <si>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</si>
  <si>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</si>
  <si>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</si>
  <si>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</si>
  <si>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</si>
  <si>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</si>
  <si>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</si>
  <si>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</si>
  <si>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</si>
  <si>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</si>
  <si>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</si>
  <si>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</si>
  <si>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</si>
  <si>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</si>
  <si>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</si>
  <si>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</si>
  <si>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</si>
  <si>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</si>
  <si>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</si>
  <si>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</si>
  <si>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</si>
  <si>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</si>
  <si>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</si>
  <si>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</si>
  <si>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</si>
  <si>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</si>
  <si>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</si>
  <si>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</si>
  <si>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</si>
  <si>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</si>
  <si>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</si>
  <si>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</si>
  <si>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</si>
  <si>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</si>
  <si>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</si>
  <si>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</si>
  <si>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</si>
  <si>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</si>
  <si>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</si>
  <si>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</si>
  <si>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</si>
  <si>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</si>
  <si>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</si>
  <si>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</si>
  <si>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</si>
  <si>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</si>
  <si>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</si>
  <si>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</si>
  <si>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</si>
  <si>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</si>
  <si>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</si>
  <si>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</si>
  <si>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</si>
  <si>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</si>
  <si>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</si>
  <si>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</si>
  <si>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</si>
  <si>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</si>
  <si>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</si>
  <si>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</si>
  <si>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</si>
  <si>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</si>
  <si>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</si>
  <si>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</si>
  <si>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</si>
  <si>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</si>
  <si>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</si>
  <si>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</si>
  <si>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</si>
  <si>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</si>
  <si>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</si>
  <si>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</si>
  <si>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</si>
  <si>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</si>
  <si>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</si>
  <si>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</si>
  <si>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</si>
  <si>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</si>
  <si>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</si>
  <si>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</si>
  <si>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</si>
  <si>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</si>
  <si>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</si>
  <si>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</si>
  <si>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</si>
  <si>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</si>
  <si>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</si>
  <si>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</si>
  <si>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</si>
  <si>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</si>
  <si>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</si>
  <si>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</si>
  <si>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</si>
  <si>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</si>
  <si>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</si>
  <si>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</si>
  <si>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</si>
  <si>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</si>
  <si>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</si>
  <si>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</si>
  <si>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</si>
  <si>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</si>
  <si>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</si>
  <si>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</si>
  <si>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</si>
  <si>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</si>
  <si>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</si>
  <si>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</si>
  <si>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</si>
  <si>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</si>
  <si>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</si>
  <si>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</si>
  <si>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</si>
  <si>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</si>
  <si>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</si>
  <si>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</si>
  <si>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</si>
  <si>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</si>
  <si>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</si>
  <si>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</si>
  <si>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</si>
  <si>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</si>
  <si>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</si>
  <si>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</si>
  <si>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</si>
  <si>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</si>
  <si>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</si>
  <si>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</si>
  <si>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</si>
  <si>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</si>
  <si>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</si>
  <si>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</si>
  <si>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</si>
  <si>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</si>
  <si>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</si>
  <si>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</si>
  <si>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</si>
  <si>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</si>
  <si>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</si>
  <si>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</si>
  <si>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</si>
  <si>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</si>
  <si>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</si>
  <si>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</si>
  <si>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</si>
  <si>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</si>
  <si>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</si>
  <si>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</si>
  <si>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</si>
  <si>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</si>
  <si>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</si>
  <si>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</si>
  <si>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</si>
  <si>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</si>
  <si>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</si>
  <si>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</si>
  <si>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</si>
  <si>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</si>
  <si>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</si>
  <si>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</si>
  <si>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</si>
  <si>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</si>
  <si>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</si>
  <si>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</si>
  <si>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</si>
  <si>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</si>
  <si>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</si>
  <si>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</si>
  <si>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</si>
  <si>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</si>
  <si>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</si>
  <si>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</si>
  <si>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</si>
  <si>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</si>
  <si>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 xml:space="preserve">For Go4Zero Training, </t>
  </si>
  <si>
    <t xml:space="preserve">http://csdms.web.boeing.com/dmswsso/getdoc/?number=239-17-01167&amp;status=4&amp;type=xlsx </t>
  </si>
  <si>
    <t>click here</t>
  </si>
  <si>
    <t>Control of Measurement and Test Equipment (PRO-4954)</t>
  </si>
  <si>
    <t>https://onepppm.web.boeing.com/onepppm/app/documents/show?id=PRO-1087</t>
  </si>
  <si>
    <t>https://onepppm.web.boeing.com/onepppm/app/documents/show?id=PRO-4954</t>
  </si>
  <si>
    <t>Our Commitment to Compliance (79188)</t>
  </si>
  <si>
    <t>Quality System Audit (QSA) Overview (80750)</t>
  </si>
  <si>
    <t>http://wsso-support.web.boeing.com:2015/redirect.html?URL=https://mlcat.web.boeing.com/cat/?IntgrCd=CRSEENRL&amp;SystemID=Evtopstraining&amp;LinkContact=lynda.j.blankinship@boeing.com&amp;CourseCode=79188</t>
  </si>
  <si>
    <t>https://dms-websvc-prdd.nw.nos.boeing.com/dmswsso/getdoc/default.aspx?number=578-17-01864&amp;status=4&amp;type=pdf</t>
  </si>
  <si>
    <t>FOD Prevention (Foreign Object Debris/Damage) (PRO-6865)</t>
  </si>
  <si>
    <t>Enterprise FOD Prevention Process Management (BPI-6533)</t>
  </si>
  <si>
    <t>Work Area Self-Assessment (BPI-3176)</t>
  </si>
  <si>
    <t>Calibration and Certification of Measurement and Test Equipment  (PRO-1087)</t>
  </si>
  <si>
    <t>Processing Significantly Out-Of-Tolerance Measurement and Test Equipment (BPI-246)</t>
  </si>
  <si>
    <t>Portable Tool and Equipment Control (BPI-2011)</t>
  </si>
  <si>
    <t>Field Operations Tool Control and Accountability (BPI-2917)</t>
  </si>
  <si>
    <t>Validate, Re-Validate and Control Temporary Tools (BPI-2929)</t>
  </si>
  <si>
    <t>https://onepppm.web.boeing.com/onepppm/app/documents/show?refer=search&amp;id=PRO-6865</t>
  </si>
  <si>
    <t>https://onepppm.web.boeing.com/onepppm/app/documents/show?refer=search&amp;id=BPI-6533</t>
  </si>
  <si>
    <t>https://onepppm.web.boeing.com/onepppm/app/documents/show?refer=search&amp;id=BPI-3176</t>
  </si>
  <si>
    <t>https://onepppm.web.boeing.com/onepppm/app/documents/show?id=BPI-246</t>
  </si>
  <si>
    <t>https://onepppm.web.boeing.com/onepppm/app/documents/show?id=BPI-2011</t>
  </si>
  <si>
    <t>https://onepppm.web.boeing.com/onepppm/app/documents/show?id=BPI-2917</t>
  </si>
  <si>
    <t>https://onepppm.web.boeing.com/onepppm/app/documents/show?id=BPI-2929</t>
  </si>
  <si>
    <t>Certified Tool Maintenance and Care (76740)</t>
  </si>
  <si>
    <t>Quality You Are the Difference Tool Certification (TR000607)</t>
  </si>
  <si>
    <t>Video - Tool Accountability: It's Personal</t>
  </si>
  <si>
    <t>http://wsso-support.web.boeing.com:2015/redirect.html?URL=https://mlcat.web.boeing.com/cat/?IntgrCd=CRSEENRL&amp;SystemID=Evtopstraining&amp;LinkContact=david.l.demers@boeing.com&amp;CourseCode=76740</t>
  </si>
  <si>
    <t>http://wsso-support.web.boeing.com:2015/redirect.html?URL=https://mlcat.web.boeing.com/cat/?IntgrCd=CRSEENRL&amp;SystemID=Evtopstraining&amp;LinkContact=david.l.demers@boeing.com&amp;CourseCode=TR000607</t>
  </si>
  <si>
    <t>http://videowm.boeing.com/autopost/ssg/TV33198.asx</t>
  </si>
  <si>
    <t>&lt;&lt;Accordion&gt;&gt;</t>
  </si>
  <si>
    <t>Addressing Poor Performance</t>
  </si>
  <si>
    <t xml:space="preserve">ADR (Alternative Dispute Resolution) </t>
  </si>
  <si>
    <t>http://tma.web.boeing.com/authoria/cgi-bin/athcgi.exe?EmployeeID=wss_session_id=_SxQcWda_KPeoPF4k-8ALp9|1468959158881&amp;command=showpage&amp;page=ADR_Home</t>
  </si>
  <si>
    <t>Candid Conversation Tip sheet</t>
  </si>
  <si>
    <t>https://totalaccess.web.boeing.com/outsidepages/CandidConversationTips_PerformanceSolutions.pdf</t>
  </si>
  <si>
    <t>Collective Bargaining Agreements</t>
  </si>
  <si>
    <t>Employee Assistance Program and Worklife Solutions</t>
  </si>
  <si>
    <t>http://eap.web.boeing.com/</t>
  </si>
  <si>
    <t>Employee Corrective Action</t>
  </si>
  <si>
    <t>Enhancing Performance Conversations</t>
  </si>
  <si>
    <t>http://hr1.web.boeing.com/documents/ltmoe/LetsTalkResource.pdf</t>
  </si>
  <si>
    <t>Ergonomics</t>
  </si>
  <si>
    <t>http://ehs.web.boeing.com/index.aspx?com=2&amp;id=1</t>
  </si>
  <si>
    <t>Incentives &amp; Employee Recognition</t>
  </si>
  <si>
    <t>https://wp-myb-portal.web.boeing.com/myb/ta/TotalAccess#IncentivesEmployeeRecognition</t>
  </si>
  <si>
    <t>http://industrialathlete.web.boeing.com/</t>
  </si>
  <si>
    <t>Labor Relations</t>
  </si>
  <si>
    <t>http://hr1.web.boeing.com/er/er_collective_bargain.cfm</t>
  </si>
  <si>
    <t>Leave of Absence (LOA) Management Basics</t>
  </si>
  <si>
    <t>http://ltd.web.boeing.com/ltd_careerdev/strengthenskills/loa/LOA_index.html</t>
  </si>
  <si>
    <t>Managing Work Performance Issues</t>
  </si>
  <si>
    <t>https://wp-myb-portal.web.boeing.com/myb/ta/TotalAccess#ManagementActions</t>
  </si>
  <si>
    <t>Performance and Development Partnership</t>
  </si>
  <si>
    <t>Performance Management Playbook for Managers &amp;amp; Employees</t>
  </si>
  <si>
    <t>http://hr1.web.boeing.com/documents/ltmoe/PM_Playbook.pptx</t>
  </si>
  <si>
    <t>Reasonable Accommodation - 10 Things You Should Know</t>
  </si>
  <si>
    <t>http://ltd.web.boeing.com/ltd_careerdev/strengthenskills/reasaccom/ReasAccom_index.html</t>
  </si>
  <si>
    <t>Recognize and Reward Employees</t>
  </si>
  <si>
    <t>Ten Things Managers Should Know…</t>
  </si>
  <si>
    <t>http://hr1.web.boeing.com/ltd/strengthnmgrskills.cfm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</si>
</sst>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quotePrefix="1" applyAlignment="1"/>
    <xf numFmtId="0" fontId="1" fillId="0" borderId="0" xfId="1" applyAlignment="1"/>
    <xf numFmtId="0" fontId="3" fillId="0" borderId="0" xfId="0" applyFont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left" vertical="top"/>
    </xf>
    <xf numFmtId="0" fontId="5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en.web.boeing.com/BEN_on_deman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bolt.web.boeing.com/docs/ProductionTenets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s://pm.web.boeing.com/index.aspx?com=1&amp;id=14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505"/>
  <sheetViews>
    <sheetView tabSelected="1" zoomScaleNormal="100" workbookViewId="0">
      <pane ySplit="1" topLeftCell="A215" activePane="bottomLeft" state="frozen"/>
      <selection pane="bottomLeft" activeCell="A2" sqref="A2:H241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2" customWidth="1"/>
    <col min="5" max="5" width="10" style="42" customWidth="1"/>
    <col min="6" max="6" width="40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2" t="s">
        <v>392</v>
      </c>
      <c r="B1" s="52" t="s">
        <v>393</v>
      </c>
      <c r="C1" s="52" t="s">
        <v>337</v>
      </c>
      <c r="D1" s="53" t="s">
        <v>394</v>
      </c>
      <c r="E1" s="53" t="s">
        <v>395</v>
      </c>
      <c r="F1" s="52" t="s">
        <v>396</v>
      </c>
      <c r="G1" s="52" t="s">
        <v>411</v>
      </c>
      <c r="H1" s="52" t="s">
        <v>397</v>
      </c>
    </row>
    <row r="2" spans="1:8" x14ac:dyDescent="0.3">
      <c r="A2" s="17" t="s">
        <v>328</v>
      </c>
      <c r="D2" s="41">
        <f>Lookup!A$1</f>
        <v>1</v>
      </c>
      <c r="E2" s="41"/>
      <c r="F2" s="1" t="s">
        <v>333</v>
      </c>
    </row>
    <row r="3" spans="1:8" x14ac:dyDescent="0.3">
      <c r="A3" s="1" t="s">
        <v>321</v>
      </c>
      <c r="D3" s="41"/>
      <c r="E3" s="41"/>
      <c r="F3" s="1"/>
    </row>
    <row r="4" spans="1:8" x14ac:dyDescent="0.3">
      <c r="A4" s="1" t="s">
        <v>322</v>
      </c>
      <c r="B4" s="1"/>
      <c r="C4" s="1"/>
    </row>
    <row r="5" spans="1:8" x14ac:dyDescent="0.3">
      <c r="A5" s="27" t="s">
        <v>399</v>
      </c>
      <c r="B5" s="27" t="str">
        <f>IF(Lookup!C1="&lt;&lt;Accordion&gt;&gt;",REF!$A$1,"")</f>
        <v>data-toggle="collapse" data-parent="#accordion"</v>
      </c>
      <c r="C5" s="27" t="s">
        <v>401</v>
      </c>
      <c r="D5" s="43" t="str">
        <f>IF(Lookup!C1="&lt;&lt;Accordion&gt;&gt;","#collapse",Lookup!C1)</f>
        <v>#collapse</v>
      </c>
      <c r="E5" s="43">
        <f>IF(Lookup!C1="&lt;&lt;Accordion&gt;&gt;",Lookup!A1,"")</f>
        <v>1</v>
      </c>
      <c r="F5" s="27" t="str">
        <f>IF(D5="#collapse",REF!$A$3,REF!$A$4)</f>
        <v xml:space="preserve">"&gt;&lt;i class="zmdi zmdi-caret-down-circle"&gt;&lt;/i&gt;  </v>
      </c>
      <c r="G5" s="32" t="str">
        <f>Lookup!B$1</f>
        <v>Addressing Poor Performance</v>
      </c>
      <c r="H5" s="27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1">
        <f>Lookup!A$1</f>
        <v>1</v>
      </c>
      <c r="E7" s="41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1">
        <f>Lookup!A$1</f>
        <v>1</v>
      </c>
      <c r="E12" s="41"/>
      <c r="F12" s="1" t="s">
        <v>329</v>
      </c>
    </row>
    <row r="13" spans="1:8" x14ac:dyDescent="0.3">
      <c r="A13" s="29" t="s">
        <v>327</v>
      </c>
      <c r="B13" s="29"/>
      <c r="C13" s="29"/>
      <c r="D13" s="44"/>
      <c r="E13" s="44"/>
      <c r="F13" s="30"/>
      <c r="G13" s="30"/>
      <c r="H13" s="30"/>
    </row>
    <row r="14" spans="1:8" x14ac:dyDescent="0.3">
      <c r="A14" s="17" t="s">
        <v>328</v>
      </c>
      <c r="D14" s="41">
        <f>Lookup!A$2</f>
        <v>2</v>
      </c>
      <c r="E14" s="41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7" t="s">
        <v>399</v>
      </c>
      <c r="B17" s="27" t="str">
        <f>IF(Lookup!C2="&lt;&lt;Accordion&gt;&gt;",REF!$A$1,"")</f>
        <v/>
      </c>
      <c r="C17" s="27" t="s">
        <v>401</v>
      </c>
      <c r="D17" s="43" t="str">
        <f>IF(Lookup!C2="&lt;&lt;Accordion&gt;&gt;","#collapse",Lookup!C2)</f>
        <v>http://tma.web.boeing.com/authoria/cgi-bin/athcgi.exe?EmployeeID=wss_session_id=_SxQcWda_KPeoPF4k-8ALp9|1468959158881&amp;command=showpage&amp;page=ADR_Home</v>
      </c>
      <c r="E17" s="43" t="str">
        <f>IF(Lookup!C2="&lt;&lt;Accordion&gt;&gt;",Lookup!A2,"")</f>
        <v/>
      </c>
      <c r="F17" s="27" t="str">
        <f>IF(D17="#collapse",REF!$A$3,REF!$A$4)</f>
        <v>"&gt;</v>
      </c>
      <c r="G17" s="32" t="str">
        <f>Lookup!B$2</f>
        <v xml:space="preserve">ADR (Alternative Dispute Resolution) </v>
      </c>
      <c r="H17" s="27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1">
        <f>Lookup!A$2</f>
        <v>2</v>
      </c>
      <c r="E19" s="41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1">
        <f>Lookup!A$2</f>
        <v>2</v>
      </c>
      <c r="E24" s="41"/>
      <c r="F24" s="1" t="s">
        <v>329</v>
      </c>
    </row>
    <row r="25" spans="1:8" x14ac:dyDescent="0.3">
      <c r="A25" s="29" t="s">
        <v>327</v>
      </c>
      <c r="B25" s="29"/>
      <c r="C25" s="29"/>
      <c r="D25" s="44"/>
      <c r="E25" s="44"/>
      <c r="F25" s="30"/>
      <c r="G25" s="30"/>
      <c r="H25" s="30"/>
    </row>
    <row r="26" spans="1:8" x14ac:dyDescent="0.3">
      <c r="A26" s="17" t="s">
        <v>328</v>
      </c>
      <c r="D26" s="41">
        <f>Lookup!A$3</f>
        <v>3</v>
      </c>
      <c r="E26" s="41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7" t="s">
        <v>399</v>
      </c>
      <c r="B29" s="27" t="str">
        <f>IF(Lookup!C3="&lt;&lt;Accordion&gt;&gt;",REF!$A$1,"")</f>
        <v/>
      </c>
      <c r="C29" s="27" t="s">
        <v>401</v>
      </c>
      <c r="D29" s="43" t="str">
        <f>IF(Lookup!C3="&lt;&lt;Accordion&gt;&gt;","#collapse",Lookup!C3)</f>
        <v>https://totalaccess.web.boeing.com/outsidepages/CandidConversationTips_PerformanceSolutions.pdf</v>
      </c>
      <c r="E29" s="43" t="str">
        <f>IF(Lookup!C3="&lt;&lt;Accordion&gt;&gt;",Lookup!A3,"")</f>
        <v/>
      </c>
      <c r="F29" s="27" t="str">
        <f>IF(D29="#collapse",REF!$A$3,REF!$A$4)</f>
        <v>"&gt;</v>
      </c>
      <c r="G29" s="32" t="str">
        <f>Lookup!B$3</f>
        <v>Candid Conversation Tip sheet</v>
      </c>
      <c r="H29" s="27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1">
        <f>Lookup!A$3</f>
        <v>3</v>
      </c>
      <c r="E31" s="41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1">
        <f>Lookup!A$3</f>
        <v>3</v>
      </c>
      <c r="E36" s="41"/>
      <c r="F36" s="1" t="s">
        <v>329</v>
      </c>
    </row>
    <row r="37" spans="1:8" x14ac:dyDescent="0.3">
      <c r="A37" s="29" t="s">
        <v>327</v>
      </c>
      <c r="B37" s="29"/>
      <c r="C37" s="29"/>
      <c r="D37" s="44"/>
      <c r="E37" s="44"/>
      <c r="F37" s="30"/>
      <c r="G37" s="30"/>
      <c r="H37" s="30"/>
    </row>
    <row r="38" spans="1:8" x14ac:dyDescent="0.3">
      <c r="A38" s="17" t="s">
        <v>328</v>
      </c>
      <c r="D38" s="41">
        <f>Lookup!A$4</f>
        <v>4</v>
      </c>
      <c r="E38" s="41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7" t="s">
        <v>399</v>
      </c>
      <c r="B41" s="27" t="str">
        <f>IF(Lookup!C4="&lt;&lt;Accordion&gt;&gt;",REF!$A$1,"")</f>
        <v>data-toggle="collapse" data-parent="#accordion"</v>
      </c>
      <c r="C41" s="27" t="s">
        <v>401</v>
      </c>
      <c r="D41" s="43" t="str">
        <f>IF(Lookup!C4="&lt;&lt;Accordion&gt;&gt;","#collapse",Lookup!C4)</f>
        <v>#collapse</v>
      </c>
      <c r="E41" s="43">
        <f>IF(Lookup!C4="&lt;&lt;Accordion&gt;&gt;",Lookup!A4,"")</f>
        <v>4</v>
      </c>
      <c r="F41" s="27" t="str">
        <f>IF(D41="#collapse",REF!$A$3,REF!$A$4)</f>
        <v xml:space="preserve">"&gt;&lt;i class="zmdi zmdi-caret-down-circle"&gt;&lt;/i&gt;  </v>
      </c>
      <c r="G41" s="32" t="str">
        <f>Lookup!B$4</f>
        <v>Collective Bargaining Agreements</v>
      </c>
      <c r="H41" s="27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1">
        <f>Lookup!A$4</f>
        <v>4</v>
      </c>
      <c r="E43" s="41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1">
        <f>Lookup!A$4</f>
        <v>4</v>
      </c>
      <c r="E48" s="41"/>
      <c r="F48" s="1" t="s">
        <v>329</v>
      </c>
    </row>
    <row r="49" spans="1:8" x14ac:dyDescent="0.3">
      <c r="A49" s="29" t="s">
        <v>327</v>
      </c>
      <c r="B49" s="29"/>
      <c r="C49" s="29"/>
      <c r="D49" s="44"/>
      <c r="E49" s="44"/>
      <c r="F49" s="30"/>
      <c r="G49" s="30"/>
      <c r="H49" s="30"/>
    </row>
    <row r="50" spans="1:8" x14ac:dyDescent="0.3">
      <c r="A50" s="17" t="s">
        <v>328</v>
      </c>
      <c r="D50" s="41">
        <f>Lookup!A$5</f>
        <v>5</v>
      </c>
      <c r="E50" s="41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7" t="s">
        <v>399</v>
      </c>
      <c r="B53" s="27" t="str">
        <f>IF(Lookup!C5="&lt;&lt;Accordion&gt;&gt;",REF!$A$1,"")</f>
        <v/>
      </c>
      <c r="C53" s="27" t="s">
        <v>401</v>
      </c>
      <c r="D53" s="43" t="str">
        <f>IF(Lookup!C5="&lt;&lt;Accordion&gt;&gt;","#collapse",Lookup!C5)</f>
        <v>http://hr1.web.boeing.com/gdi/index.cfm</v>
      </c>
      <c r="E53" s="43" t="str">
        <f>IF(Lookup!C5="&lt;&lt;Accordion&gt;&gt;",Lookup!A5,"")</f>
        <v/>
      </c>
      <c r="F53" s="27" t="str">
        <f>IF(D53="#collapse",REF!$A$3,REF!$A$4)</f>
        <v>"&gt;</v>
      </c>
      <c r="G53" s="32" t="str">
        <f>Lookup!B$5</f>
        <v>Diversity and Inclusion</v>
      </c>
      <c r="H53" s="27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1">
        <f>Lookup!A$5</f>
        <v>5</v>
      </c>
      <c r="E55" s="41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1">
        <f>Lookup!A$5</f>
        <v>5</v>
      </c>
      <c r="E60" s="41"/>
      <c r="F60" s="1" t="s">
        <v>329</v>
      </c>
    </row>
    <row r="61" spans="1:8" x14ac:dyDescent="0.3">
      <c r="A61" s="29" t="s">
        <v>327</v>
      </c>
      <c r="B61" s="29"/>
      <c r="C61" s="29"/>
      <c r="D61" s="44"/>
      <c r="E61" s="44"/>
      <c r="F61" s="30"/>
      <c r="G61" s="30"/>
      <c r="H61" s="30"/>
    </row>
    <row r="62" spans="1:8" x14ac:dyDescent="0.3">
      <c r="A62" s="17" t="s">
        <v>328</v>
      </c>
      <c r="D62" s="41">
        <f>Lookup!A$6</f>
        <v>6</v>
      </c>
      <c r="E62" s="41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7" t="s">
        <v>399</v>
      </c>
      <c r="B65" s="27" t="str">
        <f>IF(Lookup!C6="&lt;&lt;Accordion&gt;&gt;",REF!$A$1,"")</f>
        <v/>
      </c>
      <c r="C65" s="27" t="s">
        <v>401</v>
      </c>
      <c r="D65" s="43" t="str">
        <f>IF(Lookup!C6="&lt;&lt;Accordion&gt;&gt;","#collapse",Lookup!C6)</f>
        <v>http://eap.web.boeing.com/</v>
      </c>
      <c r="E65" s="43" t="str">
        <f>IF(Lookup!C6="&lt;&lt;Accordion&gt;&gt;",Lookup!A6,"")</f>
        <v/>
      </c>
      <c r="F65" s="27" t="str">
        <f>IF(D65="#collapse",REF!$A$3,REF!$A$4)</f>
        <v>"&gt;</v>
      </c>
      <c r="G65" s="32" t="str">
        <f>Lookup!B$6</f>
        <v>Employee Assistance Program and Worklife Solutions</v>
      </c>
      <c r="H65" s="27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1">
        <f>Lookup!A$6</f>
        <v>6</v>
      </c>
      <c r="E67" s="41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1">
        <f>Lookup!A$6</f>
        <v>6</v>
      </c>
      <c r="E72" s="41"/>
      <c r="F72" s="1" t="s">
        <v>329</v>
      </c>
    </row>
    <row r="73" spans="1:8" x14ac:dyDescent="0.3">
      <c r="A73" s="29" t="s">
        <v>327</v>
      </c>
      <c r="B73" s="29"/>
      <c r="C73" s="29"/>
      <c r="D73" s="44"/>
      <c r="E73" s="44"/>
      <c r="F73" s="30"/>
      <c r="G73" s="30"/>
      <c r="H73" s="30"/>
    </row>
    <row r="74" spans="1:8" x14ac:dyDescent="0.3">
      <c r="A74" s="17" t="s">
        <v>328</v>
      </c>
      <c r="D74" s="41">
        <f>Lookup!A$7</f>
        <v>7</v>
      </c>
      <c r="E74" s="41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7" t="s">
        <v>399</v>
      </c>
      <c r="B77" s="27" t="str">
        <f>IF(Lookup!C7="&lt;&lt;Accordion&gt;&gt;",REF!$A$1,"")</f>
        <v>data-toggle="collapse" data-parent="#accordion"</v>
      </c>
      <c r="C77" s="27" t="s">
        <v>401</v>
      </c>
      <c r="D77" s="43" t="str">
        <f>IF(Lookup!C7="&lt;&lt;Accordion&gt;&gt;","#collapse",Lookup!C7)</f>
        <v>#collapse</v>
      </c>
      <c r="E77" s="43">
        <f>IF(Lookup!C7="&lt;&lt;Accordion&gt;&gt;",Lookup!A7,"")</f>
        <v>7</v>
      </c>
      <c r="F77" s="27" t="str">
        <f>IF(D77="#collapse",REF!$A$3,REF!$A$4)</f>
        <v xml:space="preserve">"&gt;&lt;i class="zmdi zmdi-caret-down-circle"&gt;&lt;/i&gt;  </v>
      </c>
      <c r="G77" s="32" t="str">
        <f>Lookup!B$7</f>
        <v>Employee Corrective Action</v>
      </c>
      <c r="H77" s="27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1">
        <f>Lookup!A$7</f>
        <v>7</v>
      </c>
      <c r="E79" s="41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1">
        <f>Lookup!A$7</f>
        <v>7</v>
      </c>
      <c r="E84" s="41"/>
      <c r="F84" s="1" t="s">
        <v>329</v>
      </c>
    </row>
    <row r="85" spans="1:8" x14ac:dyDescent="0.3">
      <c r="A85" s="29" t="s">
        <v>327</v>
      </c>
      <c r="B85" s="29"/>
      <c r="C85" s="29"/>
      <c r="D85" s="44"/>
      <c r="E85" s="44"/>
      <c r="F85" s="30"/>
      <c r="G85" s="30"/>
      <c r="H85" s="30"/>
    </row>
    <row r="86" spans="1:8" x14ac:dyDescent="0.3">
      <c r="A86" s="17" t="s">
        <v>328</v>
      </c>
      <c r="D86" s="41">
        <f>Lookup!A$8</f>
        <v>8</v>
      </c>
      <c r="E86" s="41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7" t="s">
        <v>399</v>
      </c>
      <c r="B89" s="27" t="str">
        <f>IF(Lookup!C8="&lt;&lt;Accordion&gt;&gt;",REF!$A$1,"")</f>
        <v/>
      </c>
      <c r="C89" s="27" t="s">
        <v>401</v>
      </c>
      <c r="D89" s="43" t="str">
        <f>Lookup!C$8</f>
        <v>http://hr1.web.boeing.com/documents/ltmoe/LetsTalkResource.pdf</v>
      </c>
      <c r="E89" s="43" t="str">
        <f>IF(Lookup!C8="&lt;&lt;Accordion&gt;&gt;",Lookup!A8,"")</f>
        <v/>
      </c>
      <c r="F89" s="27" t="str">
        <f>IF(D89="#collapse",REF!$A$3,REF!$A$4)</f>
        <v>"&gt;</v>
      </c>
      <c r="G89" s="32" t="str">
        <f>Lookup!B$8</f>
        <v>Enhancing Performance Conversations</v>
      </c>
      <c r="H89" s="27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1">
        <f>Lookup!A$8</f>
        <v>8</v>
      </c>
      <c r="E91" s="41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1">
        <f>Lookup!A$8</f>
        <v>8</v>
      </c>
      <c r="E96" s="41"/>
      <c r="F96" s="1" t="s">
        <v>329</v>
      </c>
    </row>
    <row r="97" spans="1:8" x14ac:dyDescent="0.3">
      <c r="A97" s="29" t="s">
        <v>327</v>
      </c>
      <c r="B97" s="29"/>
      <c r="C97" s="29"/>
      <c r="D97" s="44"/>
      <c r="E97" s="44"/>
      <c r="F97" s="30"/>
      <c r="G97" s="30"/>
      <c r="H97" s="30"/>
    </row>
    <row r="98" spans="1:8" x14ac:dyDescent="0.3">
      <c r="A98" s="17" t="s">
        <v>328</v>
      </c>
      <c r="D98" s="41">
        <f>Lookup!A$9</f>
        <v>9</v>
      </c>
      <c r="E98" s="41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7" t="s">
        <v>399</v>
      </c>
      <c r="B101" s="27" t="str">
        <f>IF(Lookup!C9="&lt;&lt;Accordion&gt;&gt;",REF!$A$1,"")</f>
        <v/>
      </c>
      <c r="C101" s="27" t="s">
        <v>401</v>
      </c>
      <c r="D101" s="43" t="str">
        <f>IF(Lookup!C9="&lt;&lt;Accordion&gt;&gt;","#collapse",Lookup!C9)</f>
        <v>http://ehs.web.boeing.com/index.aspx?com=2&amp;id=1</v>
      </c>
      <c r="E101" s="43" t="str">
        <f>IF(Lookup!C9="&lt;&lt;Accordion&gt;&gt;",Lookup!A9,"")</f>
        <v/>
      </c>
      <c r="F101" s="27" t="str">
        <f>IF(D101="#collapse",REF!$A$3,REF!$A$4)</f>
        <v>"&gt;</v>
      </c>
      <c r="G101" s="32" t="str">
        <f>Lookup!B$9</f>
        <v>Ergonomics</v>
      </c>
      <c r="H101" s="27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1">
        <f>Lookup!A$9</f>
        <v>9</v>
      </c>
      <c r="E103" s="41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1">
        <f>Lookup!A$9</f>
        <v>9</v>
      </c>
      <c r="E108" s="41"/>
      <c r="F108" s="1" t="s">
        <v>329</v>
      </c>
    </row>
    <row r="109" spans="1:8" x14ac:dyDescent="0.3">
      <c r="A109" s="29" t="s">
        <v>327</v>
      </c>
      <c r="B109" s="29"/>
      <c r="C109" s="29"/>
      <c r="D109" s="44"/>
      <c r="E109" s="44"/>
      <c r="F109" s="30"/>
      <c r="G109" s="30"/>
      <c r="H109" s="30"/>
    </row>
    <row r="110" spans="1:8" x14ac:dyDescent="0.3">
      <c r="A110" s="17" t="s">
        <v>328</v>
      </c>
      <c r="D110" s="41">
        <f>Lookup!A$10</f>
        <v>10</v>
      </c>
      <c r="E110" s="41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7" t="s">
        <v>399</v>
      </c>
      <c r="B113" s="27" t="str">
        <f>IF(Lookup!C10="&lt;&lt;Accordion&gt;&gt;",REF!$A$1,"")</f>
        <v/>
      </c>
      <c r="C113" s="27" t="s">
        <v>401</v>
      </c>
      <c r="D113" s="43" t="str">
        <f>IF(Lookup!C10="&lt;&lt;Accordion&gt;&gt;","#collapse",Lookup!C10)</f>
        <v>https://wp-myb-portal.web.boeing.com/myb/ta/TotalAccess#IncentivesEmployeeRecognition</v>
      </c>
      <c r="E113" s="43" t="str">
        <f>IF(Lookup!C10="&lt;&lt;Accordion&gt;&gt;",Lookup!A10,"")</f>
        <v/>
      </c>
      <c r="F113" s="27" t="str">
        <f>IF(D113="#collapse",REF!$A$3,REF!$A$4)</f>
        <v>"&gt;</v>
      </c>
      <c r="G113" s="32" t="str">
        <f>Lookup!B$10</f>
        <v>Incentives &amp; Employee Recognition</v>
      </c>
      <c r="H113" s="27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1">
        <f>Lookup!A$10</f>
        <v>10</v>
      </c>
      <c r="E115" s="41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1">
        <f>Lookup!A$10</f>
        <v>10</v>
      </c>
      <c r="E120" s="41"/>
      <c r="F120" s="1" t="s">
        <v>329</v>
      </c>
    </row>
    <row r="121" spans="1:8" x14ac:dyDescent="0.3">
      <c r="A121" s="29" t="s">
        <v>327</v>
      </c>
      <c r="B121" s="29"/>
      <c r="C121" s="29"/>
      <c r="D121" s="44"/>
      <c r="E121" s="44"/>
      <c r="F121" s="30"/>
      <c r="G121" s="30"/>
      <c r="H121" s="30"/>
    </row>
    <row r="122" spans="1:8" x14ac:dyDescent="0.3">
      <c r="A122" s="17" t="s">
        <v>328</v>
      </c>
      <c r="D122" s="41">
        <f>Lookup!A$11</f>
        <v>11</v>
      </c>
      <c r="E122" s="41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7" t="s">
        <v>399</v>
      </c>
      <c r="B125" s="27" t="str">
        <f>IF(Lookup!C11="&lt;&lt;Accordion&gt;&gt;",REF!$A$1,"")</f>
        <v/>
      </c>
      <c r="C125" s="27" t="s">
        <v>401</v>
      </c>
      <c r="D125" s="43" t="str">
        <f>IF(Lookup!C11="&lt;&lt;Accordion&gt;&gt;","#collapse",Lookup!C11)</f>
        <v>http://industrialathlete.web.boeing.com/</v>
      </c>
      <c r="E125" s="43" t="str">
        <f>IF(Lookup!C11="&lt;&lt;Accordion&gt;&gt;",Lookup!A11,"")</f>
        <v/>
      </c>
      <c r="F125" s="27" t="str">
        <f>IF(D125="#collapse",REF!$A$3,REF!$A$4)</f>
        <v>"&gt;</v>
      </c>
      <c r="G125" s="32" t="str">
        <f>Lookup!B$11</f>
        <v>Industrial Athlete</v>
      </c>
      <c r="H125" s="27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1">
        <f>Lookup!A$11</f>
        <v>11</v>
      </c>
      <c r="E127" s="41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1">
        <f>Lookup!A$11</f>
        <v>11</v>
      </c>
      <c r="E132" s="41"/>
      <c r="F132" s="1" t="s">
        <v>329</v>
      </c>
    </row>
    <row r="133" spans="1:8" x14ac:dyDescent="0.3">
      <c r="A133" s="29" t="s">
        <v>327</v>
      </c>
      <c r="B133" s="29"/>
      <c r="C133" s="29"/>
      <c r="D133" s="44"/>
      <c r="E133" s="44"/>
      <c r="F133" s="30"/>
      <c r="G133" s="30"/>
      <c r="H133" s="30"/>
    </row>
    <row r="134" spans="1:8" x14ac:dyDescent="0.3">
      <c r="A134" s="17" t="s">
        <v>328</v>
      </c>
      <c r="D134" s="41">
        <f>Lookup!A$12</f>
        <v>12</v>
      </c>
      <c r="E134" s="41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7" t="s">
        <v>399</v>
      </c>
      <c r="B137" s="27" t="str">
        <f>IF(Lookup!C12="&lt;&lt;Accordion&gt;&gt;",REF!$A$1,"")</f>
        <v/>
      </c>
      <c r="C137" s="27" t="s">
        <v>401</v>
      </c>
      <c r="D137" s="43" t="str">
        <f>IF(Lookup!C12="&lt;&lt;Accordion&gt;&gt;","#collapse",Lookup!C12)</f>
        <v>http://hr1.web.boeing.com/er/er_collective_bargain.cfm</v>
      </c>
      <c r="E137" s="43" t="str">
        <f>IF(Lookup!C12="&lt;&lt;Accordion&gt;&gt;",Lookup!A12,"")</f>
        <v/>
      </c>
      <c r="F137" s="27" t="str">
        <f>IF(D137="#collapse",REF!$A$3,REF!$A$4)</f>
        <v>"&gt;</v>
      </c>
      <c r="G137" s="32" t="str">
        <f>Lookup!B$12</f>
        <v>Labor Relations</v>
      </c>
      <c r="H137" s="27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1">
        <f>Lookup!A$12</f>
        <v>12</v>
      </c>
      <c r="E139" s="41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1">
        <f>Lookup!A$12</f>
        <v>12</v>
      </c>
      <c r="E144" s="41"/>
      <c r="F144" s="1" t="s">
        <v>329</v>
      </c>
    </row>
    <row r="145" spans="1:8" x14ac:dyDescent="0.3">
      <c r="A145" s="29" t="s">
        <v>327</v>
      </c>
      <c r="B145" s="29"/>
      <c r="C145" s="29"/>
      <c r="D145" s="44"/>
      <c r="E145" s="44"/>
      <c r="F145" s="30"/>
      <c r="G145" s="30"/>
      <c r="H145" s="30"/>
    </row>
    <row r="146" spans="1:8" x14ac:dyDescent="0.3">
      <c r="A146" s="17" t="s">
        <v>328</v>
      </c>
      <c r="D146" s="41">
        <f>Lookup!A$13</f>
        <v>13</v>
      </c>
      <c r="E146" s="41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7" t="s">
        <v>399</v>
      </c>
      <c r="B149" s="27" t="str">
        <f>IF(Lookup!C13="&lt;&lt;Accordion&gt;&gt;",REF!$A$1,"")</f>
        <v/>
      </c>
      <c r="C149" s="27" t="s">
        <v>401</v>
      </c>
      <c r="D149" s="43" t="str">
        <f>IF(Lookup!C13="&lt;&lt;Accordion&gt;&gt;","#collapse",Lookup!C13)</f>
        <v>http://ltd.web.boeing.com/ltd_careerdev/strengthenskills/loa/LOA_index.html</v>
      </c>
      <c r="E149" s="43" t="str">
        <f>IF(Lookup!C13="&lt;&lt;Accordion&gt;&gt;",Lookup!A13,"")</f>
        <v/>
      </c>
      <c r="F149" s="27" t="str">
        <f>IF(D149="#collapse",REF!$A$3,REF!$A$4)</f>
        <v>"&gt;</v>
      </c>
      <c r="G149" s="32" t="str">
        <f>Lookup!B$13</f>
        <v>Leave of Absence (LOA) Management Basics</v>
      </c>
      <c r="H149" s="27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1">
        <f>Lookup!A$13</f>
        <v>13</v>
      </c>
      <c r="E151" s="41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1">
        <f>Lookup!A$13</f>
        <v>13</v>
      </c>
      <c r="E156" s="41"/>
      <c r="F156" s="1" t="s">
        <v>329</v>
      </c>
    </row>
    <row r="157" spans="1:8" x14ac:dyDescent="0.3">
      <c r="A157" s="29" t="s">
        <v>327</v>
      </c>
      <c r="B157" s="29"/>
      <c r="C157" s="29"/>
      <c r="D157" s="44"/>
      <c r="E157" s="44"/>
      <c r="F157" s="30"/>
      <c r="G157" s="30"/>
      <c r="H157" s="30"/>
    </row>
    <row r="158" spans="1:8" x14ac:dyDescent="0.3">
      <c r="A158" s="17" t="s">
        <v>328</v>
      </c>
      <c r="D158" s="41">
        <f>Lookup!A$14</f>
        <v>14</v>
      </c>
      <c r="E158" s="41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7" t="s">
        <v>399</v>
      </c>
      <c r="B161" s="27" t="str">
        <f>IF(Lookup!C14="&lt;&lt;Accordion&gt;&gt;",REF!$A$1,"")</f>
        <v/>
      </c>
      <c r="C161" s="27" t="s">
        <v>401</v>
      </c>
      <c r="D161" s="43" t="str">
        <f>IF(Lookup!C14="&lt;&lt;Accordion&gt;&gt;","#collapse",Lookup!C14)</f>
        <v>https://wp-myb-portal.web.boeing.com/myb/ta/TotalAccess#ManagementActions</v>
      </c>
      <c r="E161" s="43" t="str">
        <f>IF(Lookup!C14="&lt;&lt;Accordion&gt;&gt;",Lookup!A14,"")</f>
        <v/>
      </c>
      <c r="F161" s="27" t="str">
        <f>IF(D161="#collapse",REF!$A$3,REF!$A$4)</f>
        <v>"&gt;</v>
      </c>
      <c r="G161" s="32" t="str">
        <f>Lookup!B$14</f>
        <v>Managing Work Performance Issues</v>
      </c>
      <c r="H161" s="27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1">
        <f>Lookup!A$14</f>
        <v>14</v>
      </c>
      <c r="E163" s="41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1">
        <f>Lookup!A$14</f>
        <v>14</v>
      </c>
      <c r="E168" s="41"/>
      <c r="F168" s="1" t="s">
        <v>329</v>
      </c>
    </row>
    <row r="169" spans="1:8" x14ac:dyDescent="0.3">
      <c r="A169" s="29" t="s">
        <v>327</v>
      </c>
      <c r="B169" s="29"/>
      <c r="C169" s="29"/>
      <c r="D169" s="44"/>
      <c r="E169" s="44"/>
      <c r="F169" s="30"/>
      <c r="G169" s="30"/>
      <c r="H169" s="30"/>
    </row>
    <row r="170" spans="1:8" x14ac:dyDescent="0.3">
      <c r="A170" s="17" t="s">
        <v>328</v>
      </c>
      <c r="D170" s="41">
        <f>Lookup!A$15</f>
        <v>15</v>
      </c>
      <c r="E170" s="41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7" t="s">
        <v>399</v>
      </c>
      <c r="B173" s="27" t="str">
        <f>IF(Lookup!C15="&lt;&lt;Accordion&gt;&gt;",REF!$A$1,"")</f>
        <v/>
      </c>
      <c r="C173" s="27" t="s">
        <v>401</v>
      </c>
      <c r="D173" s="43" t="str">
        <f>IF(Lookup!C15="&lt;&lt;Accordion&gt;&gt;","#collapse",Lookup!C15)</f>
        <v>http://hr1.web.boeing.com/ltmoe/ltmoe_perf_manage.cfm</v>
      </c>
      <c r="E173" s="43" t="str">
        <f>IF(Lookup!C15="&lt;&lt;Accordion&gt;&gt;",Lookup!A15,"")</f>
        <v/>
      </c>
      <c r="F173" s="27" t="str">
        <f>IF(D173="#collapse",REF!$A$3,REF!$A$4)</f>
        <v>"&gt;</v>
      </c>
      <c r="G173" s="32" t="str">
        <f>Lookup!B$15</f>
        <v>Performance and Development Partnership</v>
      </c>
      <c r="H173" s="27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1">
        <f>Lookup!A$15</f>
        <v>15</v>
      </c>
      <c r="E175" s="41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1">
        <f>Lookup!A$15</f>
        <v>15</v>
      </c>
      <c r="E180" s="41"/>
      <c r="F180" s="1" t="s">
        <v>329</v>
      </c>
    </row>
    <row r="181" spans="1:8" x14ac:dyDescent="0.3">
      <c r="A181" s="29" t="s">
        <v>327</v>
      </c>
      <c r="B181" s="29"/>
      <c r="C181" s="29"/>
      <c r="D181" s="44"/>
      <c r="E181" s="44"/>
      <c r="F181" s="30"/>
      <c r="G181" s="30"/>
      <c r="H181" s="30"/>
    </row>
    <row r="182" spans="1:8" x14ac:dyDescent="0.3">
      <c r="A182" s="17" t="s">
        <v>328</v>
      </c>
      <c r="D182" s="41">
        <f>Lookup!A$16</f>
        <v>16</v>
      </c>
      <c r="E182" s="41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7" t="s">
        <v>399</v>
      </c>
      <c r="B185" s="27" t="str">
        <f>IF(Lookup!C16="&lt;&lt;Accordion&gt;&gt;",REF!$A$1,"")</f>
        <v/>
      </c>
      <c r="C185" s="27" t="s">
        <v>401</v>
      </c>
      <c r="D185" s="43" t="str">
        <f>IF(Lookup!C16="&lt;&lt;Accordion&gt;&gt;","#collapse",Lookup!C16)</f>
        <v>http://hr1.web.boeing.com/documents/ltmoe/PM_Playbook.pptx</v>
      </c>
      <c r="E185" s="43" t="str">
        <f>IF(Lookup!C16="&lt;&lt;Accordion&gt;&gt;",Lookup!A16,"")</f>
        <v/>
      </c>
      <c r="F185" s="27" t="str">
        <f>IF(D185="#collapse",REF!$A$3,REF!$A$4)</f>
        <v>"&gt;</v>
      </c>
      <c r="G185" s="32" t="str">
        <f>Lookup!B$16</f>
        <v>Performance Management Playbook for Managers &amp;amp; Employees</v>
      </c>
      <c r="H185" s="27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1">
        <f>Lookup!A$16</f>
        <v>16</v>
      </c>
      <c r="E187" s="41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1">
        <f>Lookup!A$16</f>
        <v>16</v>
      </c>
      <c r="E192" s="41"/>
      <c r="F192" s="1" t="s">
        <v>329</v>
      </c>
    </row>
    <row r="193" spans="1:8" x14ac:dyDescent="0.3">
      <c r="A193" s="29" t="s">
        <v>327</v>
      </c>
      <c r="B193" s="29"/>
      <c r="C193" s="29"/>
      <c r="D193" s="44"/>
      <c r="E193" s="44"/>
      <c r="F193" s="30"/>
      <c r="G193" s="30"/>
      <c r="H193" s="30"/>
    </row>
    <row r="194" spans="1:8" x14ac:dyDescent="0.3">
      <c r="A194" s="17" t="s">
        <v>328</v>
      </c>
      <c r="D194" s="41">
        <f>Lookup!A$17</f>
        <v>17</v>
      </c>
      <c r="E194" s="41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7" t="s">
        <v>399</v>
      </c>
      <c r="B197" s="27" t="str">
        <f>IF(Lookup!C17="&lt;&lt;Accordion&gt;&gt;",REF!$A$1,"")</f>
        <v/>
      </c>
      <c r="C197" s="27" t="s">
        <v>401</v>
      </c>
      <c r="D197" s="43" t="str">
        <f>IF(Lookup!C17="&lt;&lt;Accordion&gt;&gt;","#collapse",Lookup!C17)</f>
        <v>http://ltd.web.boeing.com/ltd_careerdev/strengthenskills/reasaccom/ReasAccom_index.html</v>
      </c>
      <c r="E197" s="43" t="str">
        <f>IF(Lookup!C17="&lt;&lt;Accordion&gt;&gt;",Lookup!A17,"")</f>
        <v/>
      </c>
      <c r="F197" s="27" t="str">
        <f>IF(D197="#collapse",REF!$A$3,REF!$A$4)</f>
        <v>"&gt;</v>
      </c>
      <c r="G197" s="32" t="str">
        <f>Lookup!B$17</f>
        <v>Reasonable Accommodation - 10 Things You Should Know</v>
      </c>
      <c r="H197" s="27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1">
        <f>Lookup!A$17</f>
        <v>17</v>
      </c>
      <c r="E199" s="41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1">
        <f>Lookup!A$17</f>
        <v>17</v>
      </c>
      <c r="E204" s="41"/>
      <c r="F204" s="1" t="s">
        <v>329</v>
      </c>
    </row>
    <row r="205" spans="1:8" x14ac:dyDescent="0.3">
      <c r="A205" s="29" t="s">
        <v>327</v>
      </c>
      <c r="B205" s="29"/>
      <c r="C205" s="29"/>
      <c r="D205" s="44"/>
      <c r="E205" s="44"/>
      <c r="F205" s="30"/>
      <c r="G205" s="30"/>
      <c r="H205" s="30"/>
    </row>
    <row r="206" spans="1:8" x14ac:dyDescent="0.3">
      <c r="A206" s="17" t="s">
        <v>328</v>
      </c>
      <c r="D206" s="41">
        <f>Lookup!A$18</f>
        <v>18</v>
      </c>
      <c r="E206" s="41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7" t="s">
        <v>399</v>
      </c>
      <c r="B209" s="27" t="str">
        <f>IF(Lookup!C18="&lt;&lt;Accordion&gt;&gt;",REF!$A$1,"")</f>
        <v>data-toggle="collapse" data-parent="#accordion"</v>
      </c>
      <c r="C209" s="27" t="s">
        <v>401</v>
      </c>
      <c r="D209" s="43" t="str">
        <f>IF(Lookup!C18="&lt;&lt;Accordion&gt;&gt;","#collapse",Lookup!C18)</f>
        <v>#collapse</v>
      </c>
      <c r="E209" s="43">
        <f>IF(Lookup!C18="&lt;&lt;Accordion&gt;&gt;",Lookup!A18,"")</f>
        <v>18</v>
      </c>
      <c r="F209" s="27" t="str">
        <f>IF(D209="#collapse",REF!$A$3,REF!$A$4)</f>
        <v xml:space="preserve">"&gt;&lt;i class="zmdi zmdi-caret-down-circle"&gt;&lt;/i&gt;  </v>
      </c>
      <c r="G209" s="32" t="str">
        <f>Lookup!B$18</f>
        <v>Recognize and Reward Employees</v>
      </c>
      <c r="H209" s="27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1">
        <f>Lookup!A$18</f>
        <v>18</v>
      </c>
      <c r="E211" s="41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1">
        <f>Lookup!A$18</f>
        <v>18</v>
      </c>
      <c r="E216" s="41"/>
      <c r="F216" s="1" t="s">
        <v>329</v>
      </c>
    </row>
    <row r="217" spans="1:8" x14ac:dyDescent="0.3">
      <c r="A217" s="29" t="s">
        <v>327</v>
      </c>
      <c r="B217" s="29"/>
      <c r="C217" s="29"/>
      <c r="D217" s="44"/>
      <c r="E217" s="44"/>
      <c r="F217" s="30"/>
      <c r="G217" s="30"/>
      <c r="H217" s="30"/>
    </row>
    <row r="218" spans="1:8" x14ac:dyDescent="0.3">
      <c r="A218" s="17" t="s">
        <v>328</v>
      </c>
      <c r="D218" s="41">
        <f>Lookup!A$19</f>
        <v>19</v>
      </c>
      <c r="E218" s="41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7" t="s">
        <v>399</v>
      </c>
      <c r="B221" s="27" t="str">
        <f>IF(Lookup!C19="&lt;&lt;Accordion&gt;&gt;",REF!$A$1,"")</f>
        <v/>
      </c>
      <c r="C221" s="27" t="s">
        <v>401</v>
      </c>
      <c r="D221" s="43" t="str">
        <f>IF(Lookup!C19="&lt;&lt;Accordion&gt;&gt;","#collapse",Lookup!C19)</f>
        <v>http://hr1.web.boeing.com/ltd/strengthnmgrskills.cfm</v>
      </c>
      <c r="E221" s="43" t="str">
        <f>IF(Lookup!C19="&lt;&lt;Accordion&gt;&gt;",Lookup!A19,"")</f>
        <v/>
      </c>
      <c r="F221" s="27" t="str">
        <f>IF(D221="#collapse",REF!$A$3,REF!$A$4)</f>
        <v>"&gt;</v>
      </c>
      <c r="G221" s="32" t="str">
        <f>Lookup!B$19</f>
        <v>Ten Things Managers Should Know…</v>
      </c>
      <c r="H221" s="27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1">
        <f>Lookup!A$19</f>
        <v>19</v>
      </c>
      <c r="E223" s="41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1">
        <f>Lookup!A$19</f>
        <v>19</v>
      </c>
      <c r="E228" s="41"/>
      <c r="F228" s="1" t="s">
        <v>329</v>
      </c>
    </row>
    <row r="229" spans="1:8" x14ac:dyDescent="0.3">
      <c r="A229" s="29" t="s">
        <v>327</v>
      </c>
      <c r="B229" s="29"/>
      <c r="C229" s="29"/>
      <c r="D229" s="44"/>
      <c r="E229" s="44"/>
      <c r="F229" s="30"/>
      <c r="G229" s="30"/>
      <c r="H229" s="30"/>
    </row>
    <row r="230" spans="1:8" x14ac:dyDescent="0.3">
      <c r="A230" s="17" t="s">
        <v>328</v>
      </c>
      <c r="D230" s="41">
        <f>Lookup!A$20</f>
        <v>20</v>
      </c>
      <c r="E230" s="41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7" t="s">
        <v>399</v>
      </c>
      <c r="B233" s="27" t="str">
        <f>IF(Lookup!C20="&lt;&lt;Accordion&gt;&gt;",REF!$A$1,"")</f>
        <v/>
      </c>
      <c r="C233" s="27" t="s">
        <v>401</v>
      </c>
      <c r="D233" s="43" t="str">
        <f>IF(Lookup!C20="&lt;&lt;Accordion&gt;&gt;","#collapse",Lookup!C20)</f>
        <v>https://securityandfire.web.boeing.com/threat/resources.htm</v>
      </c>
      <c r="E233" s="43" t="str">
        <f>IF(Lookup!C20="&lt;&lt;Accordion&gt;&gt;",Lookup!A20,"")</f>
        <v/>
      </c>
      <c r="F233" s="27" t="str">
        <f>IF(D233="#collapse",REF!$A$3,REF!$A$4)</f>
        <v>"&gt;</v>
      </c>
      <c r="G233" s="32" t="str">
        <f>Lookup!B$20</f>
        <v>Threat Management Program / Guide</v>
      </c>
      <c r="H233" s="27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1">
        <f>Lookup!A$20</f>
        <v>20</v>
      </c>
      <c r="E235" s="41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1">
        <f>Lookup!A$20</f>
        <v>20</v>
      </c>
      <c r="E240" s="41"/>
      <c r="F240" s="1" t="s">
        <v>329</v>
      </c>
    </row>
    <row r="241" spans="1:8" x14ac:dyDescent="0.3">
      <c r="A241" s="29" t="s">
        <v>327</v>
      </c>
      <c r="B241" s="29"/>
      <c r="C241" s="29"/>
      <c r="D241" s="44"/>
      <c r="E241" s="44"/>
      <c r="F241" s="30"/>
      <c r="G241" s="30"/>
      <c r="H241" s="30"/>
    </row>
    <row r="242" spans="1:8" x14ac:dyDescent="0.3">
      <c r="A242" s="17" t="s">
        <v>328</v>
      </c>
      <c r="D242" s="41">
        <f>Lookup!A$21</f>
        <v>21</v>
      </c>
      <c r="E242" s="41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7" t="s">
        <v>399</v>
      </c>
      <c r="B245" s="27" t="str">
        <f>IF(Lookup!C21="&lt;&lt;Accordion&gt;&gt;",REF!$A$1,"")</f>
        <v/>
      </c>
      <c r="C245" s="27" t="s">
        <v>401</v>
      </c>
      <c r="D245" s="43">
        <f>IF(Lookup!C21="&lt;&lt;Accordion&gt;&gt;","#collapse",Lookup!C21)</f>
        <v>0</v>
      </c>
      <c r="E245" s="43" t="str">
        <f>IF(Lookup!C21="&lt;&lt;Accordion&gt;&gt;",Lookup!A21,"")</f>
        <v/>
      </c>
      <c r="F245" s="27" t="str">
        <f>IF(D245="#collapse",REF!$A$3,REF!$A$4)</f>
        <v>"&gt;</v>
      </c>
      <c r="G245" s="32">
        <f>Lookup!B$21</f>
        <v>0</v>
      </c>
      <c r="H245" s="27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1">
        <f>Lookup!A$21</f>
        <v>21</v>
      </c>
      <c r="E247" s="41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1">
        <f>Lookup!A$21</f>
        <v>21</v>
      </c>
      <c r="E252" s="41"/>
      <c r="F252" s="1" t="s">
        <v>329</v>
      </c>
    </row>
    <row r="253" spans="1:8" x14ac:dyDescent="0.3">
      <c r="A253" s="29" t="s">
        <v>327</v>
      </c>
      <c r="B253" s="29"/>
      <c r="C253" s="29"/>
      <c r="D253" s="44"/>
      <c r="E253" s="44"/>
      <c r="F253" s="30"/>
      <c r="G253" s="30"/>
      <c r="H253" s="30"/>
    </row>
    <row r="254" spans="1:8" x14ac:dyDescent="0.3">
      <c r="A254" s="17" t="s">
        <v>328</v>
      </c>
      <c r="D254" s="41">
        <f>Lookup!A$22</f>
        <v>22</v>
      </c>
      <c r="E254" s="41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7" t="s">
        <v>399</v>
      </c>
      <c r="B257" s="27" t="str">
        <f>IF(Lookup!C22="&lt;&lt;Accordion&gt;&gt;",REF!$A$1,"")</f>
        <v/>
      </c>
      <c r="C257" s="27" t="s">
        <v>401</v>
      </c>
      <c r="D257" s="43">
        <f>IF(Lookup!C22="&lt;&lt;Accordion&gt;&gt;","#collapse",Lookup!C22)</f>
        <v>0</v>
      </c>
      <c r="E257" s="43" t="str">
        <f>IF(Lookup!C22="&lt;&lt;Accordion&gt;&gt;",Lookup!A22,"")</f>
        <v/>
      </c>
      <c r="F257" s="27" t="str">
        <f>IF(D257="#collapse",REF!$A$3,REF!$A$4)</f>
        <v>"&gt;</v>
      </c>
      <c r="G257" s="32">
        <f>Lookup!B$22</f>
        <v>0</v>
      </c>
      <c r="H257" s="27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1">
        <f>Lookup!A$22</f>
        <v>22</v>
      </c>
      <c r="E259" s="41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1">
        <f>Lookup!A$22</f>
        <v>22</v>
      </c>
      <c r="E264" s="41"/>
      <c r="F264" s="1" t="s">
        <v>329</v>
      </c>
    </row>
    <row r="265" spans="1:8" x14ac:dyDescent="0.3">
      <c r="A265" s="29" t="s">
        <v>327</v>
      </c>
      <c r="B265" s="29"/>
      <c r="C265" s="29"/>
      <c r="D265" s="44"/>
      <c r="E265" s="44"/>
      <c r="F265" s="30"/>
      <c r="G265" s="30"/>
      <c r="H265" s="30"/>
    </row>
    <row r="266" spans="1:8" x14ac:dyDescent="0.3">
      <c r="A266" s="17" t="s">
        <v>328</v>
      </c>
      <c r="D266" s="41">
        <f>Lookup!A$23</f>
        <v>23</v>
      </c>
      <c r="E266" s="41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7" t="s">
        <v>399</v>
      </c>
      <c r="B269" s="27" t="str">
        <f>IF(Lookup!C23="&lt;&lt;Accordion&gt;&gt;",REF!$A$1,"")</f>
        <v/>
      </c>
      <c r="C269" s="27" t="s">
        <v>401</v>
      </c>
      <c r="D269" s="43">
        <f>IF(Lookup!C23="&lt;&lt;Accordion&gt;&gt;","#collapse",Lookup!C23)</f>
        <v>0</v>
      </c>
      <c r="E269" s="43" t="str">
        <f>IF(Lookup!C23="&lt;&lt;Accordion&gt;&gt;",Lookup!A23,"")</f>
        <v/>
      </c>
      <c r="F269" s="27" t="str">
        <f>IF(D269="#collapse",REF!$A$3,REF!$A$4)</f>
        <v>"&gt;</v>
      </c>
      <c r="G269" s="32">
        <f>Lookup!B$23</f>
        <v>0</v>
      </c>
      <c r="H269" s="27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1">
        <f>Lookup!A$23</f>
        <v>23</v>
      </c>
      <c r="E271" s="41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1">
        <f>Lookup!A$23</f>
        <v>23</v>
      </c>
      <c r="E276" s="41"/>
      <c r="F276" s="1" t="s">
        <v>329</v>
      </c>
    </row>
    <row r="277" spans="1:8" x14ac:dyDescent="0.3">
      <c r="A277" s="29" t="s">
        <v>327</v>
      </c>
      <c r="B277" s="29"/>
      <c r="C277" s="29"/>
      <c r="D277" s="44"/>
      <c r="E277" s="44"/>
      <c r="F277" s="30"/>
      <c r="G277" s="30"/>
      <c r="H277" s="30"/>
    </row>
    <row r="278" spans="1:8" x14ac:dyDescent="0.3">
      <c r="A278" s="17" t="s">
        <v>328</v>
      </c>
      <c r="D278" s="41">
        <f>Lookup!A$24</f>
        <v>24</v>
      </c>
      <c r="E278" s="41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7" t="s">
        <v>399</v>
      </c>
      <c r="B281" s="27" t="str">
        <f>IF(Lookup!C24="&lt;&lt;Accordion&gt;&gt;",REF!$A$1,"")</f>
        <v/>
      </c>
      <c r="C281" s="27" t="s">
        <v>401</v>
      </c>
      <c r="D281" s="43">
        <f>IF(Lookup!C24="&lt;&lt;Accordion&gt;&gt;","#collapse",Lookup!C24)</f>
        <v>0</v>
      </c>
      <c r="E281" s="43" t="str">
        <f>IF(Lookup!C24="&lt;&lt;Accordion&gt;&gt;",Lookup!A24,"")</f>
        <v/>
      </c>
      <c r="F281" s="27" t="str">
        <f>IF(D281="#collapse",REF!$A$3,REF!$A$4)</f>
        <v>"&gt;</v>
      </c>
      <c r="G281" s="32">
        <f>Lookup!B$24</f>
        <v>0</v>
      </c>
      <c r="H281" s="27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1">
        <f>Lookup!A$24</f>
        <v>24</v>
      </c>
      <c r="E283" s="41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1">
        <f>Lookup!A$24</f>
        <v>24</v>
      </c>
      <c r="E288" s="41"/>
      <c r="F288" s="1" t="s">
        <v>329</v>
      </c>
    </row>
    <row r="289" spans="1:8" x14ac:dyDescent="0.3">
      <c r="A289" s="29" t="s">
        <v>327</v>
      </c>
      <c r="B289" s="29"/>
      <c r="C289" s="29"/>
      <c r="D289" s="44"/>
      <c r="E289" s="44"/>
      <c r="F289" s="30"/>
      <c r="G289" s="30"/>
      <c r="H289" s="30"/>
    </row>
    <row r="290" spans="1:8" x14ac:dyDescent="0.3">
      <c r="A290" s="17" t="s">
        <v>328</v>
      </c>
      <c r="D290" s="41">
        <f>Lookup!A$25</f>
        <v>25</v>
      </c>
      <c r="E290" s="41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7" t="s">
        <v>399</v>
      </c>
      <c r="B293" s="27" t="str">
        <f>IF(Lookup!C25="&lt;&lt;Accordion&gt;&gt;",REF!$A$1,"")</f>
        <v/>
      </c>
      <c r="C293" s="27" t="s">
        <v>401</v>
      </c>
      <c r="D293" s="43">
        <f>IF(Lookup!C25="&lt;&lt;Accordion&gt;&gt;","#collapse",Lookup!C25)</f>
        <v>0</v>
      </c>
      <c r="E293" s="43" t="str">
        <f>IF(Lookup!C25="&lt;&lt;Accordion&gt;&gt;",Lookup!A25,"")</f>
        <v/>
      </c>
      <c r="F293" s="27" t="str">
        <f>IF(D293="#collapse",REF!$A$3,REF!$A$4)</f>
        <v>"&gt;</v>
      </c>
      <c r="G293" s="32">
        <f>Lookup!B$25</f>
        <v>0</v>
      </c>
      <c r="H293" s="27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1">
        <f>Lookup!A$25</f>
        <v>25</v>
      </c>
      <c r="E295" s="41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1">
        <f>Lookup!A$25</f>
        <v>25</v>
      </c>
      <c r="E300" s="41"/>
      <c r="F300" s="1" t="s">
        <v>329</v>
      </c>
    </row>
    <row r="301" spans="1:8" x14ac:dyDescent="0.3">
      <c r="A301" s="29" t="s">
        <v>327</v>
      </c>
      <c r="B301" s="29"/>
      <c r="C301" s="29"/>
      <c r="D301" s="44"/>
      <c r="E301" s="44"/>
      <c r="F301" s="30"/>
      <c r="G301" s="30"/>
      <c r="H301" s="30"/>
    </row>
    <row r="302" spans="1:8" x14ac:dyDescent="0.3">
      <c r="A302" s="17" t="s">
        <v>328</v>
      </c>
      <c r="D302" s="41">
        <f>Lookup!A$26</f>
        <v>26</v>
      </c>
      <c r="E302" s="41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7" t="s">
        <v>399</v>
      </c>
      <c r="B305" s="27" t="str">
        <f>IF(Lookup!C26="&lt;&lt;Accordion&gt;&gt;",REF!$A$1,"")</f>
        <v/>
      </c>
      <c r="C305" s="27" t="s">
        <v>401</v>
      </c>
      <c r="D305" s="43">
        <f>IF(Lookup!C26="&lt;&lt;Accordion&gt;&gt;","#collapse",Lookup!C26)</f>
        <v>0</v>
      </c>
      <c r="E305" s="43" t="str">
        <f>IF(Lookup!C26="&lt;&lt;Accordion&gt;&gt;",Lookup!A26,"")</f>
        <v/>
      </c>
      <c r="F305" s="27" t="str">
        <f>IF(D305="#collapse",REF!$A$3,REF!$A$4)</f>
        <v>"&gt;</v>
      </c>
      <c r="G305" s="32">
        <f>Lookup!B$26</f>
        <v>0</v>
      </c>
      <c r="H305" s="27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1">
        <f>Lookup!A$26</f>
        <v>26</v>
      </c>
      <c r="E307" s="41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1">
        <f>Lookup!A$26</f>
        <v>26</v>
      </c>
      <c r="E312" s="41"/>
      <c r="F312" s="1" t="s">
        <v>329</v>
      </c>
    </row>
    <row r="313" spans="1:8" x14ac:dyDescent="0.3">
      <c r="A313" s="29" t="s">
        <v>327</v>
      </c>
      <c r="B313" s="29"/>
      <c r="C313" s="29"/>
      <c r="D313" s="44"/>
      <c r="E313" s="44"/>
      <c r="F313" s="30"/>
      <c r="G313" s="30"/>
      <c r="H313" s="30"/>
    </row>
    <row r="314" spans="1:8" x14ac:dyDescent="0.3">
      <c r="A314" s="17" t="s">
        <v>328</v>
      </c>
      <c r="D314" s="41">
        <f>Lookup!A$27</f>
        <v>27</v>
      </c>
      <c r="E314" s="41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7" t="s">
        <v>399</v>
      </c>
      <c r="B317" s="27" t="str">
        <f>IF(Lookup!C27="&lt;&lt;Accordion&gt;&gt;",REF!$A$1,"")</f>
        <v/>
      </c>
      <c r="C317" s="27" t="s">
        <v>401</v>
      </c>
      <c r="D317" s="43">
        <f>IF(Lookup!C27="&lt;&lt;Accordion&gt;&gt;","#collapse",Lookup!C27)</f>
        <v>0</v>
      </c>
      <c r="E317" s="43" t="str">
        <f>IF(Lookup!C27="&lt;&lt;Accordion&gt;&gt;",Lookup!A27,"")</f>
        <v/>
      </c>
      <c r="F317" s="27" t="str">
        <f>IF(D317="#collapse",REF!$A$3,REF!$A$4)</f>
        <v>"&gt;</v>
      </c>
      <c r="G317" s="32">
        <f>Lookup!B$27</f>
        <v>0</v>
      </c>
      <c r="H317" s="27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1">
        <f>Lookup!A$27</f>
        <v>27</v>
      </c>
      <c r="E319" s="41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1">
        <f>Lookup!A$27</f>
        <v>27</v>
      </c>
      <c r="E324" s="41"/>
      <c r="F324" s="1" t="s">
        <v>329</v>
      </c>
    </row>
    <row r="325" spans="1:8" x14ac:dyDescent="0.3">
      <c r="A325" s="29" t="s">
        <v>327</v>
      </c>
      <c r="B325" s="29"/>
      <c r="C325" s="29"/>
      <c r="D325" s="44"/>
      <c r="E325" s="44"/>
      <c r="F325" s="30"/>
      <c r="G325" s="30"/>
      <c r="H325" s="30"/>
    </row>
    <row r="326" spans="1:8" x14ac:dyDescent="0.3">
      <c r="A326" s="17" t="s">
        <v>328</v>
      </c>
      <c r="D326" s="41">
        <f>Lookup!A$28</f>
        <v>28</v>
      </c>
      <c r="E326" s="41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7" t="s">
        <v>399</v>
      </c>
      <c r="B329" s="27" t="str">
        <f>IF(Lookup!C28="&lt;&lt;Accordion&gt;&gt;",REF!$A$1,"")</f>
        <v/>
      </c>
      <c r="C329" s="27" t="s">
        <v>401</v>
      </c>
      <c r="D329" s="43">
        <f>IF(Lookup!C28="&lt;&lt;Accordion&gt;&gt;","#collapse",Lookup!C28)</f>
        <v>0</v>
      </c>
      <c r="E329" s="43" t="str">
        <f>IF(Lookup!C28="&lt;&lt;Accordion&gt;&gt;",Lookup!A28,"")</f>
        <v/>
      </c>
      <c r="F329" s="27" t="str">
        <f>IF(D329="#collapse",REF!$A$3,REF!$A$4)</f>
        <v>"&gt;</v>
      </c>
      <c r="G329" s="32">
        <f>Lookup!B$28</f>
        <v>0</v>
      </c>
      <c r="H329" s="27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1">
        <f>Lookup!A$28</f>
        <v>28</v>
      </c>
      <c r="E331" s="41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1">
        <f>Lookup!A$28</f>
        <v>28</v>
      </c>
      <c r="E336" s="41"/>
      <c r="F336" s="1" t="s">
        <v>329</v>
      </c>
    </row>
    <row r="337" spans="1:8" x14ac:dyDescent="0.3">
      <c r="A337" s="29" t="s">
        <v>327</v>
      </c>
      <c r="B337" s="29"/>
      <c r="C337" s="29"/>
      <c r="D337" s="44"/>
      <c r="E337" s="44"/>
      <c r="F337" s="30"/>
      <c r="G337" s="30"/>
      <c r="H337" s="30"/>
    </row>
    <row r="338" spans="1:8" x14ac:dyDescent="0.3">
      <c r="A338" s="17" t="s">
        <v>328</v>
      </c>
      <c r="D338" s="41">
        <f>Lookup!A$29</f>
        <v>29</v>
      </c>
      <c r="E338" s="41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7" t="s">
        <v>399</v>
      </c>
      <c r="B341" s="27" t="str">
        <f>IF(Lookup!C29="&lt;&lt;Accordion&gt;&gt;",REF!$A$1,"")</f>
        <v/>
      </c>
      <c r="C341" s="27" t="s">
        <v>401</v>
      </c>
      <c r="D341" s="43">
        <f>IF(Lookup!C29="&lt;&lt;Accordion&gt;&gt;","#collapse",Lookup!C29)</f>
        <v>0</v>
      </c>
      <c r="E341" s="43" t="str">
        <f>IF(Lookup!C29="&lt;&lt;Accordion&gt;&gt;",Lookup!A29,"")</f>
        <v/>
      </c>
      <c r="F341" s="27" t="str">
        <f>IF(D341="#collapse",REF!$A$3,REF!$A$4)</f>
        <v>"&gt;</v>
      </c>
      <c r="G341" s="32">
        <f>Lookup!B$29</f>
        <v>0</v>
      </c>
      <c r="H341" s="27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1">
        <f>Lookup!A$29</f>
        <v>29</v>
      </c>
      <c r="E343" s="41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1">
        <f>Lookup!A$29</f>
        <v>29</v>
      </c>
      <c r="E348" s="41"/>
      <c r="F348" s="1" t="s">
        <v>329</v>
      </c>
    </row>
    <row r="349" spans="1:8" x14ac:dyDescent="0.3">
      <c r="A349" s="29" t="s">
        <v>327</v>
      </c>
      <c r="B349" s="29"/>
      <c r="C349" s="29"/>
      <c r="D349" s="44"/>
      <c r="E349" s="44"/>
      <c r="F349" s="30"/>
      <c r="G349" s="30"/>
      <c r="H349" s="30"/>
    </row>
    <row r="350" spans="1:8" x14ac:dyDescent="0.3">
      <c r="A350" s="17" t="s">
        <v>328</v>
      </c>
      <c r="D350" s="41">
        <f>Lookup!A$30</f>
        <v>30</v>
      </c>
      <c r="E350" s="41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7" t="s">
        <v>399</v>
      </c>
      <c r="B353" s="27" t="str">
        <f>IF(Lookup!C30="&lt;&lt;Accordion&gt;&gt;",REF!$A$1,"")</f>
        <v/>
      </c>
      <c r="C353" s="27" t="s">
        <v>401</v>
      </c>
      <c r="D353" s="43">
        <f>IF(Lookup!C30="&lt;&lt;Accordion&gt;&gt;","#collapse",Lookup!C30)</f>
        <v>0</v>
      </c>
      <c r="E353" s="43" t="str">
        <f>IF(Lookup!C30="&lt;&lt;Accordion&gt;&gt;",Lookup!A30,"")</f>
        <v/>
      </c>
      <c r="F353" s="27" t="str">
        <f>IF(D353="#collapse",REF!$A$3,REF!$A$4)</f>
        <v>"&gt;</v>
      </c>
      <c r="G353" s="32">
        <f>Lookup!B$30</f>
        <v>0</v>
      </c>
      <c r="H353" s="27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1">
        <f>Lookup!A$30</f>
        <v>30</v>
      </c>
      <c r="E355" s="41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1">
        <f>Lookup!A$30</f>
        <v>30</v>
      </c>
      <c r="E360" s="41"/>
      <c r="F360" s="1" t="s">
        <v>329</v>
      </c>
    </row>
    <row r="361" spans="1:8" x14ac:dyDescent="0.3">
      <c r="A361" s="29" t="s">
        <v>327</v>
      </c>
      <c r="B361" s="29"/>
      <c r="C361" s="29"/>
      <c r="D361" s="44"/>
      <c r="E361" s="44"/>
      <c r="F361" s="30"/>
      <c r="G361" s="30"/>
      <c r="H361" s="30"/>
    </row>
    <row r="362" spans="1:8" x14ac:dyDescent="0.3">
      <c r="A362" s="17" t="s">
        <v>328</v>
      </c>
      <c r="D362" s="41">
        <f>Lookup!A$31</f>
        <v>31</v>
      </c>
      <c r="E362" s="41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7" t="s">
        <v>399</v>
      </c>
      <c r="B365" s="27" t="str">
        <f>IF(Lookup!C31="&lt;&lt;Accordion&gt;&gt;",REF!$A$1,"")</f>
        <v/>
      </c>
      <c r="C365" s="27" t="s">
        <v>401</v>
      </c>
      <c r="D365" s="43">
        <f>IF(Lookup!C31="&lt;&lt;Accordion&gt;&gt;","#collapse",Lookup!C31)</f>
        <v>0</v>
      </c>
      <c r="E365" s="43" t="str">
        <f>IF(Lookup!C31="&lt;&lt;Accordion&gt;&gt;",Lookup!A31,"")</f>
        <v/>
      </c>
      <c r="F365" s="27" t="str">
        <f>IF(D365="#collapse",REF!$A$3,REF!$A$4)</f>
        <v>"&gt;</v>
      </c>
      <c r="G365" s="32">
        <f>Lookup!B$31</f>
        <v>0</v>
      </c>
      <c r="H365" s="27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1">
        <f>Lookup!A$31</f>
        <v>31</v>
      </c>
      <c r="E367" s="41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1">
        <f>Lookup!A$31</f>
        <v>31</v>
      </c>
      <c r="E372" s="41"/>
      <c r="F372" s="1" t="s">
        <v>329</v>
      </c>
    </row>
    <row r="373" spans="1:8" x14ac:dyDescent="0.3">
      <c r="A373" s="29" t="s">
        <v>327</v>
      </c>
      <c r="B373" s="29"/>
      <c r="C373" s="29"/>
      <c r="D373" s="44"/>
      <c r="E373" s="44"/>
      <c r="F373" s="30"/>
      <c r="G373" s="30"/>
      <c r="H373" s="30"/>
    </row>
    <row r="374" spans="1:8" x14ac:dyDescent="0.3">
      <c r="A374" s="17" t="s">
        <v>328</v>
      </c>
      <c r="D374" s="41">
        <f>Lookup!A$32</f>
        <v>32</v>
      </c>
      <c r="E374" s="41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7" t="s">
        <v>399</v>
      </c>
      <c r="B377" s="27" t="str">
        <f>IF(Lookup!C32="&lt;&lt;Accordion&gt;&gt;",REF!$A$1,"")</f>
        <v/>
      </c>
      <c r="C377" s="27" t="s">
        <v>401</v>
      </c>
      <c r="D377" s="43">
        <f>IF(Lookup!C32="&lt;&lt;Accordion&gt;&gt;","#collapse",Lookup!C32)</f>
        <v>0</v>
      </c>
      <c r="E377" s="43" t="str">
        <f>IF(Lookup!C32="&lt;&lt;Accordion&gt;&gt;",Lookup!A32,"")</f>
        <v/>
      </c>
      <c r="F377" s="27" t="str">
        <f>IF(D377="#collapse",REF!$A$3,REF!$A$4)</f>
        <v>"&gt;</v>
      </c>
      <c r="G377" s="32">
        <f>Lookup!B$32</f>
        <v>0</v>
      </c>
      <c r="H377" s="27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1">
        <f>Lookup!A$32</f>
        <v>32</v>
      </c>
      <c r="E379" s="41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1">
        <f>Lookup!A$32</f>
        <v>32</v>
      </c>
      <c r="E384" s="41"/>
      <c r="F384" s="1" t="s">
        <v>329</v>
      </c>
    </row>
    <row r="385" spans="1:8" x14ac:dyDescent="0.3">
      <c r="A385" s="29" t="s">
        <v>327</v>
      </c>
      <c r="B385" s="29"/>
      <c r="C385" s="29"/>
      <c r="D385" s="44"/>
      <c r="E385" s="44"/>
      <c r="F385" s="30"/>
      <c r="G385" s="30"/>
      <c r="H385" s="30"/>
    </row>
    <row r="386" spans="1:8" x14ac:dyDescent="0.3">
      <c r="A386" s="17" t="s">
        <v>328</v>
      </c>
      <c r="D386" s="41">
        <f>Lookup!A$33</f>
        <v>33</v>
      </c>
      <c r="E386" s="41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7" t="s">
        <v>399</v>
      </c>
      <c r="B389" s="27" t="str">
        <f>IF(Lookup!C33="&lt;&lt;Accordion&gt;&gt;",REF!$A$1,"")</f>
        <v/>
      </c>
      <c r="C389" s="27" t="s">
        <v>401</v>
      </c>
      <c r="D389" s="43">
        <f>IF(Lookup!C33="&lt;&lt;Accordion&gt;&gt;","#collapse",Lookup!C33)</f>
        <v>0</v>
      </c>
      <c r="E389" s="43" t="str">
        <f>IF(Lookup!C33="&lt;&lt;Accordion&gt;&gt;",Lookup!A33,"")</f>
        <v/>
      </c>
      <c r="F389" s="27" t="str">
        <f>IF(D389="#collapse",REF!$A$3,REF!$A$4)</f>
        <v>"&gt;</v>
      </c>
      <c r="G389" s="32">
        <f>Lookup!B$33</f>
        <v>0</v>
      </c>
      <c r="H389" s="27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1">
        <f>Lookup!A$33</f>
        <v>33</v>
      </c>
      <c r="E391" s="41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1">
        <f>Lookup!A$33</f>
        <v>33</v>
      </c>
      <c r="E396" s="41"/>
      <c r="F396" s="1" t="s">
        <v>329</v>
      </c>
    </row>
    <row r="397" spans="1:8" s="51" customFormat="1" x14ac:dyDescent="0.3">
      <c r="A397" s="50" t="s">
        <v>327</v>
      </c>
      <c r="B397" s="50"/>
      <c r="C397" s="50"/>
      <c r="D397" s="60"/>
      <c r="E397" s="60"/>
    </row>
    <row r="398" spans="1:8" x14ac:dyDescent="0.3">
      <c r="A398" s="17" t="s">
        <v>328</v>
      </c>
      <c r="D398" s="41">
        <f>Lookup!A$34</f>
        <v>34</v>
      </c>
      <c r="E398" s="41"/>
      <c r="F398" s="1" t="s">
        <v>333</v>
      </c>
    </row>
    <row r="399" spans="1:8" x14ac:dyDescent="0.3">
      <c r="A399" s="1" t="s">
        <v>321</v>
      </c>
      <c r="B399" s="1"/>
      <c r="C399" s="1"/>
    </row>
    <row r="400" spans="1:8" x14ac:dyDescent="0.3">
      <c r="A400" s="1" t="s">
        <v>322</v>
      </c>
      <c r="B400" s="1"/>
      <c r="C400" s="1"/>
    </row>
    <row r="401" spans="1:8" x14ac:dyDescent="0.3">
      <c r="A401" s="61" t="s">
        <v>399</v>
      </c>
      <c r="B401" s="27" t="str">
        <f>IF(Lookup!C34="&lt;&lt;Accordion&gt;&gt;",REF!$A$1,"")</f>
        <v/>
      </c>
      <c r="C401" s="27" t="s">
        <v>401</v>
      </c>
      <c r="D401" s="43">
        <f>IF(Lookup!C34="&lt;&lt;Accordion&gt;&gt;","#collapse",Lookup!C34)</f>
        <v>0</v>
      </c>
      <c r="E401" s="43" t="str">
        <f>IF(Lookup!C34="&lt;&lt;Accordion&gt;&gt;",Lookup!A34,"")</f>
        <v/>
      </c>
      <c r="F401" s="27" t="str">
        <f>IF(D401="#collapse",REF!$A$3,REF!$A$4)</f>
        <v>"&gt;</v>
      </c>
      <c r="G401" s="32">
        <f>Lookup!B$34</f>
        <v>0</v>
      </c>
      <c r="H401" s="27" t="s">
        <v>7</v>
      </c>
    </row>
    <row r="402" spans="1:8" x14ac:dyDescent="0.3">
      <c r="A402" s="1" t="s">
        <v>324</v>
      </c>
      <c r="B402" s="1"/>
      <c r="C402" s="1"/>
    </row>
    <row r="403" spans="1:8" x14ac:dyDescent="0.3">
      <c r="A403" s="1" t="s">
        <v>330</v>
      </c>
      <c r="B403" s="1"/>
      <c r="C403" s="1"/>
      <c r="D403" s="41">
        <f>Lookup!A$34</f>
        <v>34</v>
      </c>
      <c r="E403" s="41"/>
      <c r="G403" s="1" t="s">
        <v>331</v>
      </c>
    </row>
    <row r="404" spans="1:8" x14ac:dyDescent="0.3">
      <c r="A404" s="1" t="s">
        <v>325</v>
      </c>
      <c r="B404" s="1"/>
      <c r="C404" s="1"/>
    </row>
    <row r="405" spans="1:8" x14ac:dyDescent="0.3">
      <c r="A405" s="1" t="s">
        <v>324</v>
      </c>
      <c r="B405" s="1"/>
      <c r="C405" s="1"/>
    </row>
    <row r="406" spans="1:8" x14ac:dyDescent="0.3">
      <c r="A406" s="1" t="s">
        <v>326</v>
      </c>
      <c r="B406" s="1"/>
      <c r="C406" s="1"/>
    </row>
    <row r="407" spans="1:8" x14ac:dyDescent="0.3">
      <c r="A407" s="17" t="s">
        <v>320</v>
      </c>
    </row>
    <row r="408" spans="1:8" x14ac:dyDescent="0.3">
      <c r="A408" s="17" t="s">
        <v>332</v>
      </c>
      <c r="D408" s="41">
        <f>Lookup!A$34</f>
        <v>34</v>
      </c>
      <c r="E408" s="41"/>
      <c r="F408" s="1" t="s">
        <v>329</v>
      </c>
    </row>
    <row r="409" spans="1:8" x14ac:dyDescent="0.3">
      <c r="A409" s="29" t="s">
        <v>327</v>
      </c>
      <c r="B409" s="29"/>
      <c r="C409" s="29"/>
      <c r="D409" s="44"/>
      <c r="E409" s="44"/>
      <c r="F409" s="30"/>
      <c r="G409" s="30"/>
      <c r="H409" s="30"/>
    </row>
    <row r="410" spans="1:8" x14ac:dyDescent="0.3">
      <c r="A410" s="17" t="s">
        <v>328</v>
      </c>
      <c r="D410" s="41">
        <f>Lookup!A$35</f>
        <v>35</v>
      </c>
      <c r="E410" s="41"/>
      <c r="F410" s="1" t="s">
        <v>333</v>
      </c>
    </row>
    <row r="411" spans="1:8" x14ac:dyDescent="0.3">
      <c r="A411" s="1" t="s">
        <v>321</v>
      </c>
      <c r="B411" s="1"/>
      <c r="C411" s="1"/>
    </row>
    <row r="412" spans="1:8" x14ac:dyDescent="0.3">
      <c r="A412" s="1" t="s">
        <v>322</v>
      </c>
      <c r="B412" s="1"/>
      <c r="C412" s="1"/>
    </row>
    <row r="413" spans="1:8" x14ac:dyDescent="0.3">
      <c r="A413" s="27" t="s">
        <v>399</v>
      </c>
      <c r="B413" s="27" t="str">
        <f>IF(Lookup!C35="&lt;&lt;Accordion&gt;&gt;",REF!$A$1,"")</f>
        <v/>
      </c>
      <c r="C413" s="27" t="s">
        <v>401</v>
      </c>
      <c r="D413" s="43">
        <f>IF(Lookup!C35="&lt;&lt;Accordion&gt;&gt;","#collapse",Lookup!C35)</f>
        <v>0</v>
      </c>
      <c r="E413" s="43" t="str">
        <f>IF(Lookup!C35="&lt;&lt;Accordion&gt;&gt;",Lookup!A35,"")</f>
        <v/>
      </c>
      <c r="F413" s="27" t="str">
        <f>IF(D413="#collapse",REF!$A$3,REF!$A$4)</f>
        <v>"&gt;</v>
      </c>
      <c r="G413" s="32">
        <f>Lookup!B$35</f>
        <v>0</v>
      </c>
      <c r="H413" s="27" t="s">
        <v>7</v>
      </c>
    </row>
    <row r="414" spans="1:8" x14ac:dyDescent="0.3">
      <c r="A414" s="1" t="s">
        <v>324</v>
      </c>
      <c r="B414" s="1"/>
      <c r="C414" s="1"/>
    </row>
    <row r="415" spans="1:8" x14ac:dyDescent="0.3">
      <c r="A415" s="1" t="s">
        <v>330</v>
      </c>
      <c r="B415" s="1"/>
      <c r="C415" s="1"/>
      <c r="D415" s="41">
        <f>Lookup!A$35</f>
        <v>35</v>
      </c>
      <c r="E415" s="41"/>
      <c r="G415" s="1" t="s">
        <v>331</v>
      </c>
    </row>
    <row r="416" spans="1:8" x14ac:dyDescent="0.3">
      <c r="A416" s="1" t="s">
        <v>325</v>
      </c>
      <c r="B416" s="1"/>
      <c r="C416" s="1"/>
    </row>
    <row r="417" spans="1:8" x14ac:dyDescent="0.3">
      <c r="A417" s="1" t="s">
        <v>324</v>
      </c>
      <c r="B417" s="1"/>
      <c r="C417" s="1"/>
    </row>
    <row r="418" spans="1:8" x14ac:dyDescent="0.3">
      <c r="A418" s="1" t="s">
        <v>326</v>
      </c>
      <c r="B418" s="1"/>
      <c r="C418" s="1"/>
    </row>
    <row r="419" spans="1:8" x14ac:dyDescent="0.3">
      <c r="A419" s="17" t="s">
        <v>320</v>
      </c>
    </row>
    <row r="420" spans="1:8" x14ac:dyDescent="0.3">
      <c r="A420" s="17" t="s">
        <v>332</v>
      </c>
      <c r="D420" s="41">
        <f>Lookup!A$35</f>
        <v>35</v>
      </c>
      <c r="E420" s="41"/>
      <c r="F420" s="1" t="s">
        <v>329</v>
      </c>
    </row>
    <row r="421" spans="1:8" x14ac:dyDescent="0.3">
      <c r="A421" s="29" t="s">
        <v>327</v>
      </c>
      <c r="B421" s="29"/>
      <c r="C421" s="29"/>
      <c r="D421" s="44"/>
      <c r="E421" s="44"/>
      <c r="F421" s="30"/>
      <c r="G421" s="30"/>
      <c r="H421" s="30"/>
    </row>
    <row r="422" spans="1:8" x14ac:dyDescent="0.3">
      <c r="A422" s="17" t="s">
        <v>328</v>
      </c>
      <c r="D422" s="41">
        <f>Lookup!A$36</f>
        <v>36</v>
      </c>
      <c r="E422" s="41"/>
      <c r="F422" s="1" t="s">
        <v>333</v>
      </c>
    </row>
    <row r="423" spans="1:8" x14ac:dyDescent="0.3">
      <c r="A423" s="1" t="s">
        <v>321</v>
      </c>
      <c r="B423" s="1"/>
      <c r="C423" s="1"/>
    </row>
    <row r="424" spans="1:8" x14ac:dyDescent="0.3">
      <c r="A424" s="1" t="s">
        <v>322</v>
      </c>
      <c r="B424" s="1"/>
      <c r="C424" s="1"/>
    </row>
    <row r="425" spans="1:8" x14ac:dyDescent="0.3">
      <c r="A425" s="27" t="s">
        <v>399</v>
      </c>
      <c r="B425" s="27" t="str">
        <f>IF(Lookup!C36="&lt;&lt;Accordion&gt;&gt;",REF!$A$1,"")</f>
        <v/>
      </c>
      <c r="C425" s="27" t="s">
        <v>401</v>
      </c>
      <c r="D425" s="43">
        <f>IF(Lookup!C36="&lt;&lt;Accordion&gt;&gt;","#collapse",Lookup!C36)</f>
        <v>0</v>
      </c>
      <c r="E425" s="43" t="str">
        <f>IF(Lookup!C36="&lt;&lt;Accordion&gt;&gt;",Lookup!A36,"")</f>
        <v/>
      </c>
      <c r="F425" s="27" t="str">
        <f>IF(D425="#collapse",REF!$A$3,REF!$A$4)</f>
        <v>"&gt;</v>
      </c>
      <c r="G425" s="32">
        <f>Lookup!B$36</f>
        <v>0</v>
      </c>
      <c r="H425" s="27" t="s">
        <v>7</v>
      </c>
    </row>
    <row r="426" spans="1:8" x14ac:dyDescent="0.3">
      <c r="A426" s="1" t="s">
        <v>324</v>
      </c>
      <c r="B426" s="1"/>
      <c r="C426" s="1"/>
    </row>
    <row r="427" spans="1:8" x14ac:dyDescent="0.3">
      <c r="A427" s="1" t="s">
        <v>330</v>
      </c>
      <c r="B427" s="1"/>
      <c r="C427" s="1"/>
      <c r="D427" s="41">
        <f>Lookup!A$36</f>
        <v>36</v>
      </c>
      <c r="E427" s="41"/>
      <c r="G427" s="1" t="s">
        <v>331</v>
      </c>
    </row>
    <row r="428" spans="1:8" x14ac:dyDescent="0.3">
      <c r="A428" s="1" t="s">
        <v>325</v>
      </c>
      <c r="B428" s="1"/>
      <c r="C428" s="1"/>
    </row>
    <row r="429" spans="1:8" x14ac:dyDescent="0.3">
      <c r="A429" s="1" t="s">
        <v>324</v>
      </c>
      <c r="B429" s="1"/>
      <c r="C429" s="1"/>
    </row>
    <row r="430" spans="1:8" x14ac:dyDescent="0.3">
      <c r="A430" s="1" t="s">
        <v>326</v>
      </c>
      <c r="B430" s="1"/>
      <c r="C430" s="1"/>
    </row>
    <row r="431" spans="1:8" x14ac:dyDescent="0.3">
      <c r="A431" s="17" t="s">
        <v>320</v>
      </c>
    </row>
    <row r="432" spans="1:8" x14ac:dyDescent="0.3">
      <c r="A432" s="17" t="s">
        <v>332</v>
      </c>
      <c r="D432" s="41">
        <f>Lookup!A$36</f>
        <v>36</v>
      </c>
      <c r="E432" s="41"/>
      <c r="F432" s="1" t="s">
        <v>329</v>
      </c>
    </row>
    <row r="433" spans="1:8" x14ac:dyDescent="0.3">
      <c r="A433" s="29" t="s">
        <v>327</v>
      </c>
      <c r="B433" s="29"/>
      <c r="C433" s="29"/>
      <c r="D433" s="44"/>
      <c r="E433" s="44"/>
      <c r="F433" s="30"/>
      <c r="G433" s="30"/>
      <c r="H433" s="30"/>
    </row>
    <row r="434" spans="1:8" x14ac:dyDescent="0.3">
      <c r="A434" s="17" t="s">
        <v>328</v>
      </c>
      <c r="D434" s="41">
        <f>Lookup!A$37</f>
        <v>37</v>
      </c>
      <c r="E434" s="41"/>
      <c r="F434" s="1" t="s">
        <v>333</v>
      </c>
    </row>
    <row r="435" spans="1:8" x14ac:dyDescent="0.3">
      <c r="A435" s="1" t="s">
        <v>321</v>
      </c>
      <c r="B435" s="1"/>
      <c r="C435" s="1"/>
    </row>
    <row r="436" spans="1:8" x14ac:dyDescent="0.3">
      <c r="A436" s="1" t="s">
        <v>322</v>
      </c>
      <c r="B436" s="1"/>
      <c r="C436" s="1"/>
    </row>
    <row r="437" spans="1:8" x14ac:dyDescent="0.3">
      <c r="A437" s="27" t="s">
        <v>399</v>
      </c>
      <c r="B437" s="27" t="str">
        <f>IF(Lookup!C37="&lt;&lt;Accordion&gt;&gt;",REF!$A$1,"")</f>
        <v/>
      </c>
      <c r="C437" s="27" t="s">
        <v>401</v>
      </c>
      <c r="D437" s="43">
        <f>IF(Lookup!C37="&lt;&lt;Accordion&gt;&gt;","#collapse",Lookup!C37)</f>
        <v>0</v>
      </c>
      <c r="E437" s="43" t="str">
        <f>IF(Lookup!C37="&lt;&lt;Accordion&gt;&gt;",Lookup!A37,"")</f>
        <v/>
      </c>
      <c r="F437" s="27" t="str">
        <f>IF(D437="#collapse",REF!$A$3,REF!$A$4)</f>
        <v>"&gt;</v>
      </c>
      <c r="G437" s="32">
        <f>Lookup!B$37</f>
        <v>0</v>
      </c>
      <c r="H437" s="27" t="s">
        <v>7</v>
      </c>
    </row>
    <row r="438" spans="1:8" x14ac:dyDescent="0.3">
      <c r="A438" s="1" t="s">
        <v>324</v>
      </c>
      <c r="B438" s="1"/>
      <c r="C438" s="1"/>
    </row>
    <row r="439" spans="1:8" x14ac:dyDescent="0.3">
      <c r="A439" s="1" t="s">
        <v>330</v>
      </c>
      <c r="B439" s="1"/>
      <c r="C439" s="1"/>
      <c r="D439" s="41">
        <f>Lookup!A$37</f>
        <v>37</v>
      </c>
      <c r="E439" s="41"/>
      <c r="G439" s="1" t="s">
        <v>331</v>
      </c>
    </row>
    <row r="440" spans="1:8" x14ac:dyDescent="0.3">
      <c r="A440" s="1" t="s">
        <v>325</v>
      </c>
      <c r="B440" s="1"/>
      <c r="C440" s="1"/>
    </row>
    <row r="441" spans="1:8" x14ac:dyDescent="0.3">
      <c r="A441" s="1" t="s">
        <v>324</v>
      </c>
      <c r="B441" s="1"/>
      <c r="C441" s="1"/>
    </row>
    <row r="442" spans="1:8" x14ac:dyDescent="0.3">
      <c r="A442" s="1" t="s">
        <v>326</v>
      </c>
      <c r="B442" s="1"/>
      <c r="C442" s="1"/>
    </row>
    <row r="443" spans="1:8" x14ac:dyDescent="0.3">
      <c r="A443" s="17" t="s">
        <v>320</v>
      </c>
    </row>
    <row r="444" spans="1:8" x14ac:dyDescent="0.3">
      <c r="A444" s="17" t="s">
        <v>332</v>
      </c>
      <c r="D444" s="41">
        <f>Lookup!A$37</f>
        <v>37</v>
      </c>
      <c r="E444" s="41"/>
      <c r="F444" s="1" t="s">
        <v>329</v>
      </c>
    </row>
    <row r="445" spans="1:8" x14ac:dyDescent="0.3">
      <c r="A445" s="29" t="s">
        <v>327</v>
      </c>
      <c r="B445" s="29"/>
      <c r="C445" s="29"/>
      <c r="D445" s="44"/>
      <c r="E445" s="44"/>
      <c r="F445" s="30"/>
      <c r="G445" s="30"/>
      <c r="H445" s="30"/>
    </row>
    <row r="446" spans="1:8" x14ac:dyDescent="0.3">
      <c r="A446" s="17" t="s">
        <v>328</v>
      </c>
      <c r="D446" s="41">
        <f>Lookup!A$38</f>
        <v>38</v>
      </c>
      <c r="E446" s="41"/>
      <c r="F446" s="1" t="s">
        <v>333</v>
      </c>
    </row>
    <row r="447" spans="1:8" x14ac:dyDescent="0.3">
      <c r="A447" s="1" t="s">
        <v>321</v>
      </c>
      <c r="B447" s="1"/>
      <c r="C447" s="1"/>
    </row>
    <row r="448" spans="1:8" x14ac:dyDescent="0.3">
      <c r="A448" s="1" t="s">
        <v>322</v>
      </c>
      <c r="B448" s="1"/>
      <c r="C448" s="1"/>
    </row>
    <row r="449" spans="1:8" x14ac:dyDescent="0.3">
      <c r="A449" s="27" t="s">
        <v>399</v>
      </c>
      <c r="B449" s="27" t="str">
        <f>IF(Lookup!C38="&lt;&lt;Accordion&gt;&gt;",REF!$A$1,"")</f>
        <v/>
      </c>
      <c r="C449" s="27" t="s">
        <v>401</v>
      </c>
      <c r="D449" s="43">
        <f>IF(Lookup!C38="&lt;&lt;Accordion&gt;&gt;","#collapse",Lookup!C38)</f>
        <v>0</v>
      </c>
      <c r="E449" s="43" t="str">
        <f>IF(Lookup!C38="&lt;&lt;Accordion&gt;&gt;",Lookup!A38,"")</f>
        <v/>
      </c>
      <c r="F449" s="27" t="str">
        <f>IF(D449="#collapse",REF!$A$3,REF!$A$4)</f>
        <v>"&gt;</v>
      </c>
      <c r="G449" s="32">
        <f>Lookup!B$38</f>
        <v>0</v>
      </c>
      <c r="H449" s="27" t="s">
        <v>7</v>
      </c>
    </row>
    <row r="450" spans="1:8" x14ac:dyDescent="0.3">
      <c r="A450" s="1" t="s">
        <v>324</v>
      </c>
      <c r="B450" s="1"/>
      <c r="C450" s="1"/>
    </row>
    <row r="451" spans="1:8" x14ac:dyDescent="0.3">
      <c r="A451" s="1" t="s">
        <v>330</v>
      </c>
      <c r="B451" s="1"/>
      <c r="C451" s="1"/>
      <c r="D451" s="41">
        <f>Lookup!A$38</f>
        <v>38</v>
      </c>
      <c r="E451" s="41"/>
      <c r="G451" s="1" t="s">
        <v>331</v>
      </c>
    </row>
    <row r="452" spans="1:8" x14ac:dyDescent="0.3">
      <c r="A452" s="1" t="s">
        <v>325</v>
      </c>
      <c r="B452" s="1"/>
      <c r="C452" s="1"/>
    </row>
    <row r="453" spans="1:8" x14ac:dyDescent="0.3">
      <c r="A453" s="1" t="s">
        <v>324</v>
      </c>
      <c r="B453" s="1"/>
      <c r="C453" s="1"/>
    </row>
    <row r="454" spans="1:8" x14ac:dyDescent="0.3">
      <c r="A454" s="1" t="s">
        <v>326</v>
      </c>
      <c r="B454" s="1"/>
      <c r="C454" s="1"/>
    </row>
    <row r="455" spans="1:8" x14ac:dyDescent="0.3">
      <c r="A455" s="17" t="s">
        <v>320</v>
      </c>
    </row>
    <row r="456" spans="1:8" x14ac:dyDescent="0.3">
      <c r="A456" s="17" t="s">
        <v>332</v>
      </c>
      <c r="D456" s="41">
        <f>Lookup!A$38</f>
        <v>38</v>
      </c>
      <c r="E456" s="41"/>
      <c r="F456" s="1" t="s">
        <v>329</v>
      </c>
    </row>
    <row r="457" spans="1:8" x14ac:dyDescent="0.3">
      <c r="A457" s="29" t="s">
        <v>327</v>
      </c>
      <c r="B457" s="29"/>
      <c r="C457" s="29"/>
      <c r="D457" s="44"/>
      <c r="E457" s="44"/>
      <c r="F457" s="30"/>
      <c r="G457" s="30"/>
      <c r="H457" s="30"/>
    </row>
    <row r="458" spans="1:8" x14ac:dyDescent="0.3">
      <c r="A458" s="17" t="s">
        <v>328</v>
      </c>
      <c r="D458" s="41">
        <f>Lookup!A$39</f>
        <v>39</v>
      </c>
      <c r="E458" s="41"/>
      <c r="F458" s="1" t="s">
        <v>333</v>
      </c>
    </row>
    <row r="459" spans="1:8" x14ac:dyDescent="0.3">
      <c r="A459" s="1" t="s">
        <v>321</v>
      </c>
      <c r="B459" s="1"/>
      <c r="C459" s="1"/>
    </row>
    <row r="460" spans="1:8" x14ac:dyDescent="0.3">
      <c r="A460" s="1" t="s">
        <v>322</v>
      </c>
      <c r="B460" s="1"/>
      <c r="C460" s="1"/>
    </row>
    <row r="461" spans="1:8" x14ac:dyDescent="0.3">
      <c r="A461" s="27" t="s">
        <v>399</v>
      </c>
      <c r="B461" s="27" t="str">
        <f>IF(Lookup!C39="&lt;&lt;Accordion&gt;&gt;",REF!$A$1,"")</f>
        <v/>
      </c>
      <c r="C461" s="27" t="s">
        <v>401</v>
      </c>
      <c r="D461" s="43">
        <f>IF(Lookup!C39="&lt;&lt;Accordion&gt;&gt;","#collapse",Lookup!C39)</f>
        <v>0</v>
      </c>
      <c r="E461" s="43" t="str">
        <f>IF(Lookup!C39="&lt;&lt;Accordion&gt;&gt;",Lookup!A39,"")</f>
        <v/>
      </c>
      <c r="F461" s="27" t="str">
        <f>IF(D461="#collapse",REF!$A$3,REF!$A$4)</f>
        <v>"&gt;</v>
      </c>
      <c r="G461" s="32">
        <f>Lookup!B$39</f>
        <v>0</v>
      </c>
      <c r="H461" s="27" t="s">
        <v>7</v>
      </c>
    </row>
    <row r="462" spans="1:8" x14ac:dyDescent="0.3">
      <c r="A462" s="1" t="s">
        <v>324</v>
      </c>
      <c r="B462" s="1"/>
      <c r="C462" s="1"/>
    </row>
    <row r="463" spans="1:8" x14ac:dyDescent="0.3">
      <c r="A463" s="1" t="s">
        <v>330</v>
      </c>
      <c r="B463" s="1"/>
      <c r="C463" s="1"/>
      <c r="D463" s="41">
        <f>Lookup!A$39</f>
        <v>39</v>
      </c>
      <c r="E463" s="41"/>
      <c r="G463" s="1" t="s">
        <v>331</v>
      </c>
    </row>
    <row r="464" spans="1:8" x14ac:dyDescent="0.3">
      <c r="A464" s="1" t="s">
        <v>325</v>
      </c>
      <c r="B464" s="1"/>
      <c r="C464" s="1"/>
    </row>
    <row r="465" spans="1:8" x14ac:dyDescent="0.3">
      <c r="A465" s="1" t="s">
        <v>324</v>
      </c>
      <c r="B465" s="1"/>
      <c r="C465" s="1"/>
    </row>
    <row r="466" spans="1:8" x14ac:dyDescent="0.3">
      <c r="A466" s="1" t="s">
        <v>326</v>
      </c>
      <c r="B466" s="1"/>
      <c r="C466" s="1"/>
    </row>
    <row r="467" spans="1:8" x14ac:dyDescent="0.3">
      <c r="A467" s="17" t="s">
        <v>320</v>
      </c>
    </row>
    <row r="468" spans="1:8" x14ac:dyDescent="0.3">
      <c r="A468" s="17" t="s">
        <v>332</v>
      </c>
      <c r="D468" s="41">
        <f>Lookup!A$39</f>
        <v>39</v>
      </c>
      <c r="E468" s="41"/>
      <c r="F468" s="1" t="s">
        <v>329</v>
      </c>
    </row>
    <row r="469" spans="1:8" x14ac:dyDescent="0.3">
      <c r="A469" s="29" t="s">
        <v>327</v>
      </c>
      <c r="B469" s="29"/>
      <c r="C469" s="29"/>
      <c r="D469" s="44"/>
      <c r="E469" s="44"/>
      <c r="F469" s="30"/>
      <c r="G469" s="30"/>
      <c r="H469" s="30"/>
    </row>
    <row r="470" spans="1:8" x14ac:dyDescent="0.3">
      <c r="A470" s="17" t="s">
        <v>328</v>
      </c>
      <c r="D470" s="41">
        <f>Lookup!A$40</f>
        <v>40</v>
      </c>
      <c r="E470" s="41"/>
      <c r="F470" s="1" t="s">
        <v>333</v>
      </c>
    </row>
    <row r="471" spans="1:8" x14ac:dyDescent="0.3">
      <c r="A471" s="1" t="s">
        <v>321</v>
      </c>
      <c r="B471" s="1"/>
      <c r="C471" s="1"/>
    </row>
    <row r="472" spans="1:8" x14ac:dyDescent="0.3">
      <c r="A472" s="1" t="s">
        <v>322</v>
      </c>
      <c r="B472" s="1"/>
      <c r="C472" s="1"/>
    </row>
    <row r="473" spans="1:8" x14ac:dyDescent="0.3">
      <c r="A473" s="27" t="s">
        <v>399</v>
      </c>
      <c r="B473" s="27" t="str">
        <f>IF(Lookup!C40="&lt;&lt;Accordion&gt;&gt;",REF!$A$1,"")</f>
        <v/>
      </c>
      <c r="C473" s="27" t="s">
        <v>401</v>
      </c>
      <c r="D473" s="43">
        <f>IF(Lookup!C40="&lt;&lt;Accordion&gt;&gt;","#collapse",Lookup!C40)</f>
        <v>0</v>
      </c>
      <c r="E473" s="43" t="str">
        <f>IF(Lookup!C40="&lt;&lt;Accordion&gt;&gt;",Lookup!A40,"")</f>
        <v/>
      </c>
      <c r="F473" s="27" t="str">
        <f>IF(D473="#collapse",REF!$A$3,REF!$A$4)</f>
        <v>"&gt;</v>
      </c>
      <c r="G473" s="32">
        <f>Lookup!B$40</f>
        <v>0</v>
      </c>
      <c r="H473" s="27" t="s">
        <v>7</v>
      </c>
    </row>
    <row r="474" spans="1:8" x14ac:dyDescent="0.3">
      <c r="A474" s="1" t="s">
        <v>324</v>
      </c>
      <c r="B474" s="1"/>
      <c r="C474" s="1"/>
    </row>
    <row r="475" spans="1:8" x14ac:dyDescent="0.3">
      <c r="A475" s="1" t="s">
        <v>330</v>
      </c>
      <c r="B475" s="1"/>
      <c r="C475" s="1"/>
      <c r="D475" s="41">
        <f>Lookup!A$40</f>
        <v>40</v>
      </c>
      <c r="E475" s="41"/>
      <c r="G475" s="1" t="s">
        <v>331</v>
      </c>
    </row>
    <row r="476" spans="1:8" x14ac:dyDescent="0.3">
      <c r="A476" s="1" t="s">
        <v>325</v>
      </c>
      <c r="B476" s="1"/>
      <c r="C476" s="1"/>
    </row>
    <row r="477" spans="1:8" x14ac:dyDescent="0.3">
      <c r="A477" s="1" t="s">
        <v>324</v>
      </c>
      <c r="B477" s="1"/>
      <c r="C477" s="1"/>
    </row>
    <row r="478" spans="1:8" x14ac:dyDescent="0.3">
      <c r="A478" s="1" t="s">
        <v>326</v>
      </c>
      <c r="B478" s="1"/>
      <c r="C478" s="1"/>
    </row>
    <row r="479" spans="1:8" x14ac:dyDescent="0.3">
      <c r="A479" s="17" t="s">
        <v>320</v>
      </c>
    </row>
    <row r="480" spans="1:8" x14ac:dyDescent="0.3">
      <c r="A480" s="17" t="s">
        <v>332</v>
      </c>
      <c r="D480" s="41">
        <f>Lookup!A$40</f>
        <v>40</v>
      </c>
      <c r="E480" s="41"/>
      <c r="F480" s="1" t="s">
        <v>329</v>
      </c>
    </row>
    <row r="481" spans="1:8" x14ac:dyDescent="0.3">
      <c r="A481" s="29" t="s">
        <v>327</v>
      </c>
      <c r="B481" s="29"/>
      <c r="C481" s="29"/>
      <c r="D481" s="44"/>
      <c r="E481" s="44"/>
      <c r="F481" s="30"/>
      <c r="G481" s="30"/>
      <c r="H481" s="30"/>
    </row>
    <row r="482" spans="1:8" x14ac:dyDescent="0.3">
      <c r="A482" s="17" t="s">
        <v>328</v>
      </c>
      <c r="D482" s="41">
        <f>Lookup!A$41</f>
        <v>41</v>
      </c>
      <c r="E482" s="41"/>
      <c r="F482" s="1" t="s">
        <v>333</v>
      </c>
    </row>
    <row r="483" spans="1:8" x14ac:dyDescent="0.3">
      <c r="A483" s="1" t="s">
        <v>321</v>
      </c>
      <c r="B483" s="1"/>
      <c r="C483" s="1"/>
    </row>
    <row r="484" spans="1:8" x14ac:dyDescent="0.3">
      <c r="A484" s="1" t="s">
        <v>322</v>
      </c>
      <c r="B484" s="1"/>
      <c r="C484" s="1"/>
    </row>
    <row r="485" spans="1:8" x14ac:dyDescent="0.3">
      <c r="A485" s="27" t="s">
        <v>399</v>
      </c>
      <c r="B485" s="27" t="str">
        <f>IF(Lookup!C41="&lt;&lt;Accordion&gt;&gt;",REF!$A$1,"")</f>
        <v/>
      </c>
      <c r="C485" s="27" t="s">
        <v>401</v>
      </c>
      <c r="D485" s="43">
        <f>IF(Lookup!C41="&lt;&lt;Accordion&gt;&gt;","#collapse",Lookup!C41)</f>
        <v>0</v>
      </c>
      <c r="E485" s="43" t="str">
        <f>IF(Lookup!C41="&lt;&lt;Accordion&gt;&gt;",Lookup!A41,"")</f>
        <v/>
      </c>
      <c r="F485" s="27" t="str">
        <f>IF(D485="#collapse",REF!$A$3,REF!$A$4)</f>
        <v>"&gt;</v>
      </c>
      <c r="G485" s="32">
        <f>Lookup!B$41</f>
        <v>0</v>
      </c>
      <c r="H485" s="27" t="s">
        <v>7</v>
      </c>
    </row>
    <row r="486" spans="1:8" x14ac:dyDescent="0.3">
      <c r="A486" s="1" t="s">
        <v>324</v>
      </c>
      <c r="B486" s="1"/>
      <c r="C486" s="1"/>
    </row>
    <row r="487" spans="1:8" x14ac:dyDescent="0.3">
      <c r="A487" s="1" t="s">
        <v>330</v>
      </c>
      <c r="B487" s="1"/>
      <c r="C487" s="1"/>
      <c r="D487" s="41">
        <f>Lookup!A$41</f>
        <v>41</v>
      </c>
      <c r="E487" s="41"/>
      <c r="G487" s="1" t="s">
        <v>331</v>
      </c>
    </row>
    <row r="488" spans="1:8" x14ac:dyDescent="0.3">
      <c r="A488" s="1" t="s">
        <v>325</v>
      </c>
      <c r="B488" s="1"/>
      <c r="C488" s="1"/>
    </row>
    <row r="489" spans="1:8" x14ac:dyDescent="0.3">
      <c r="A489" s="1" t="s">
        <v>324</v>
      </c>
      <c r="B489" s="1"/>
      <c r="C489" s="1"/>
    </row>
    <row r="490" spans="1:8" x14ac:dyDescent="0.3">
      <c r="A490" s="1" t="s">
        <v>326</v>
      </c>
      <c r="B490" s="1"/>
      <c r="C490" s="1"/>
    </row>
    <row r="491" spans="1:8" x14ac:dyDescent="0.3">
      <c r="A491" s="17" t="s">
        <v>320</v>
      </c>
    </row>
    <row r="492" spans="1:8" x14ac:dyDescent="0.3">
      <c r="A492" s="17" t="s">
        <v>332</v>
      </c>
      <c r="D492" s="41">
        <f>Lookup!A$41</f>
        <v>41</v>
      </c>
      <c r="E492" s="41"/>
      <c r="F492" s="1" t="s">
        <v>329</v>
      </c>
    </row>
    <row r="493" spans="1:8" x14ac:dyDescent="0.3">
      <c r="A493" s="29" t="s">
        <v>327</v>
      </c>
      <c r="B493" s="29"/>
      <c r="C493" s="29"/>
      <c r="D493" s="44"/>
      <c r="E493" s="44"/>
      <c r="F493" s="30"/>
      <c r="G493" s="30"/>
      <c r="H493" s="30"/>
    </row>
    <row r="494" spans="1:8" x14ac:dyDescent="0.3">
      <c r="A494" s="17" t="s">
        <v>328</v>
      </c>
      <c r="D494" s="41">
        <f>Lookup!A$42</f>
        <v>42</v>
      </c>
      <c r="E494" s="41"/>
      <c r="F494" s="1" t="s">
        <v>333</v>
      </c>
    </row>
    <row r="495" spans="1:8" x14ac:dyDescent="0.3">
      <c r="A495" s="1" t="s">
        <v>321</v>
      </c>
      <c r="B495" s="1"/>
      <c r="C495" s="1"/>
    </row>
    <row r="496" spans="1:8" x14ac:dyDescent="0.3">
      <c r="A496" s="1" t="s">
        <v>322</v>
      </c>
      <c r="B496" s="1"/>
      <c r="C496" s="1"/>
    </row>
    <row r="497" spans="1:8" x14ac:dyDescent="0.3">
      <c r="A497" s="27" t="s">
        <v>399</v>
      </c>
      <c r="B497" s="27" t="str">
        <f>IF(Lookup!C42="&lt;&lt;Accordion&gt;&gt;",REF!$A$1,"")</f>
        <v/>
      </c>
      <c r="C497" s="27" t="s">
        <v>401</v>
      </c>
      <c r="D497" s="43">
        <f>IF(Lookup!C42="&lt;&lt;Accordion&gt;&gt;","#collapse",Lookup!C42)</f>
        <v>0</v>
      </c>
      <c r="E497" s="43" t="str">
        <f>IF(Lookup!C42="&lt;&lt;Accordion&gt;&gt;",Lookup!A42,"")</f>
        <v/>
      </c>
      <c r="F497" s="27" t="str">
        <f>IF(D497="#collapse",REF!$A$3,REF!$A$4)</f>
        <v>"&gt;</v>
      </c>
      <c r="G497" s="32">
        <f>Lookup!B$42</f>
        <v>0</v>
      </c>
      <c r="H497" s="27" t="s">
        <v>7</v>
      </c>
    </row>
    <row r="498" spans="1:8" x14ac:dyDescent="0.3">
      <c r="A498" s="1" t="s">
        <v>324</v>
      </c>
      <c r="B498" s="1"/>
      <c r="C498" s="1"/>
    </row>
    <row r="499" spans="1:8" x14ac:dyDescent="0.3">
      <c r="A499" s="1" t="s">
        <v>330</v>
      </c>
      <c r="B499" s="1"/>
      <c r="C499" s="1"/>
      <c r="D499" s="41">
        <f>Lookup!A$42</f>
        <v>42</v>
      </c>
      <c r="E499" s="41"/>
      <c r="G499" s="1" t="s">
        <v>331</v>
      </c>
    </row>
    <row r="500" spans="1:8" x14ac:dyDescent="0.3">
      <c r="A500" s="1" t="s">
        <v>325</v>
      </c>
      <c r="B500" s="1"/>
      <c r="C500" s="1"/>
    </row>
    <row r="501" spans="1:8" x14ac:dyDescent="0.3">
      <c r="A501" s="1" t="s">
        <v>324</v>
      </c>
      <c r="B501" s="1"/>
      <c r="C501" s="1"/>
    </row>
    <row r="502" spans="1:8" x14ac:dyDescent="0.3">
      <c r="A502" s="1" t="s">
        <v>326</v>
      </c>
      <c r="B502" s="1"/>
      <c r="C502" s="1"/>
    </row>
    <row r="503" spans="1:8" x14ac:dyDescent="0.3">
      <c r="A503" s="17" t="s">
        <v>320</v>
      </c>
    </row>
    <row r="504" spans="1:8" x14ac:dyDescent="0.3">
      <c r="A504" s="17" t="s">
        <v>332</v>
      </c>
      <c r="D504" s="41">
        <f>Lookup!A$42</f>
        <v>42</v>
      </c>
      <c r="E504" s="41"/>
      <c r="F504" s="1" t="s">
        <v>329</v>
      </c>
    </row>
    <row r="505" spans="1:8" x14ac:dyDescent="0.3">
      <c r="A505" s="29" t="s">
        <v>327</v>
      </c>
      <c r="B505" s="29"/>
      <c r="C505" s="29"/>
      <c r="D505" s="44"/>
      <c r="E505" s="44"/>
      <c r="F505" s="30"/>
      <c r="G505" s="30"/>
      <c r="H505" s="30"/>
    </row>
  </sheetData>
  <autoFilter ref="A1:H505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workbookViewId="0">
      <selection activeCell="G26" sqref="G26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33" t="s">
        <v>396</v>
      </c>
      <c r="G1" s="33" t="s">
        <v>386</v>
      </c>
      <c r="H1" s="33" t="s">
        <v>397</v>
      </c>
    </row>
    <row r="2" spans="1:8" x14ac:dyDescent="0.3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3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3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3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3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3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3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3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xmlns:xlrd2="http://schemas.microsoft.com/office/spreadsheetml/2017/richdata2"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233-47C0-4593-9912-D286E6C9911C}">
  <sheetPr>
    <tabColor rgb="FFFFC000"/>
  </sheetPr>
  <dimension ref="A1:K3"/>
  <sheetViews>
    <sheetView workbookViewId="0">
      <selection activeCell="C25" sqref="C25"/>
    </sheetView>
  </sheetViews>
  <sheetFormatPr defaultColWidth="8.88671875" defaultRowHeight="14.4" x14ac:dyDescent="0.3"/>
  <cols>
    <col min="1" max="1" width="21.5546875" style="17" bestFit="1" customWidth="1"/>
    <col min="2" max="2" width="11.88671875" style="17" customWidth="1"/>
    <col min="3" max="3" width="1.44140625" style="17" bestFit="1" customWidth="1"/>
    <col min="4" max="4" width="15.88671875" style="17" customWidth="1"/>
    <col min="5" max="5" width="30.5546875" style="59" bestFit="1" customWidth="1"/>
    <col min="6" max="6" width="8.109375" style="17" customWidth="1"/>
    <col min="7" max="7" width="6.88671875" style="17" customWidth="1"/>
    <col min="8" max="8" width="5.33203125" style="17" customWidth="1"/>
    <col min="9" max="9" width="9.88671875" style="59" bestFit="1" customWidth="1"/>
    <col min="10" max="10" width="9.88671875" style="17" customWidth="1"/>
    <col min="11" max="16384" width="8.88671875" style="17"/>
  </cols>
  <sheetData>
    <row r="1" spans="1:11" x14ac:dyDescent="0.3">
      <c r="A1" s="17" t="s">
        <v>345</v>
      </c>
      <c r="C1" s="1" t="s">
        <v>327</v>
      </c>
      <c r="D1" s="17" t="s">
        <v>1</v>
      </c>
      <c r="E1" s="59" t="s">
        <v>623</v>
      </c>
      <c r="G1" s="17" t="s">
        <v>5</v>
      </c>
      <c r="H1" s="1"/>
      <c r="I1" s="59" t="s">
        <v>620</v>
      </c>
      <c r="J1" s="1"/>
      <c r="K1" s="17" t="s">
        <v>27</v>
      </c>
    </row>
    <row r="2" spans="1:11" x14ac:dyDescent="0.3">
      <c r="A2" s="17" t="s">
        <v>345</v>
      </c>
      <c r="C2" s="1" t="s">
        <v>327</v>
      </c>
      <c r="D2" s="17" t="s">
        <v>1</v>
      </c>
      <c r="E2" s="59" t="s">
        <v>624</v>
      </c>
      <c r="G2" s="17" t="s">
        <v>5</v>
      </c>
      <c r="H2" s="1"/>
      <c r="I2" s="59" t="s">
        <v>621</v>
      </c>
      <c r="J2" s="1"/>
      <c r="K2" s="17" t="s">
        <v>27</v>
      </c>
    </row>
    <row r="3" spans="1:11" x14ac:dyDescent="0.3">
      <c r="A3" s="17" t="s">
        <v>345</v>
      </c>
      <c r="C3" s="1" t="s">
        <v>327</v>
      </c>
      <c r="D3" s="17" t="s">
        <v>1</v>
      </c>
      <c r="E3" s="59" t="s">
        <v>625</v>
      </c>
      <c r="G3" s="17" t="s">
        <v>5</v>
      </c>
      <c r="H3" s="1"/>
      <c r="I3" s="59" t="s">
        <v>622</v>
      </c>
      <c r="J3" s="1"/>
      <c r="K3" s="17" t="s">
        <v>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3"/>
  <sheetViews>
    <sheetView workbookViewId="0">
      <selection sqref="A1:K16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t="s">
        <v>1</v>
      </c>
      <c r="E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3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s="17" customFormat="1" x14ac:dyDescent="0.3">
      <c r="A13" s="17" t="s">
        <v>345</v>
      </c>
      <c r="C13" s="1" t="s">
        <v>327</v>
      </c>
      <c r="D13" s="17" t="s">
        <v>1</v>
      </c>
      <c r="E13" s="17" t="s">
        <v>603</v>
      </c>
      <c r="G13" s="17" t="s">
        <v>5</v>
      </c>
      <c r="H13" s="1"/>
      <c r="I13" s="17" t="s">
        <v>601</v>
      </c>
      <c r="J13" s="1"/>
      <c r="K13" s="17" t="s">
        <v>27</v>
      </c>
    </row>
    <row r="14" spans="1:11" x14ac:dyDescent="0.3">
      <c r="A14" s="17" t="s">
        <v>345</v>
      </c>
      <c r="B14" s="17" t="s">
        <v>366</v>
      </c>
      <c r="C14" s="1" t="s">
        <v>327</v>
      </c>
      <c r="D14" t="s">
        <v>1</v>
      </c>
      <c r="E14" s="2" t="s">
        <v>19</v>
      </c>
      <c r="F14" s="17" t="s">
        <v>20</v>
      </c>
      <c r="G14" t="s">
        <v>5</v>
      </c>
      <c r="H14" s="1" t="s">
        <v>2</v>
      </c>
      <c r="I14" t="s">
        <v>20</v>
      </c>
      <c r="J14" s="1" t="s">
        <v>28</v>
      </c>
      <c r="K14" s="17" t="s">
        <v>27</v>
      </c>
    </row>
    <row r="15" spans="1:11" s="17" customFormat="1" x14ac:dyDescent="0.3">
      <c r="A15" s="17" t="s">
        <v>345</v>
      </c>
      <c r="C15" s="1" t="s">
        <v>327</v>
      </c>
      <c r="D15" s="17" t="s">
        <v>1</v>
      </c>
      <c r="E15" s="17" t="s">
        <v>604</v>
      </c>
      <c r="G15" s="17" t="s">
        <v>5</v>
      </c>
      <c r="H15" s="1"/>
      <c r="I15" s="17" t="s">
        <v>602</v>
      </c>
      <c r="J15" s="1"/>
      <c r="K15" s="17" t="s">
        <v>27</v>
      </c>
    </row>
    <row r="16" spans="1:11" s="40" customFormat="1" x14ac:dyDescent="0.3">
      <c r="A16" s="40" t="s">
        <v>345</v>
      </c>
      <c r="B16" s="40" t="s">
        <v>367</v>
      </c>
      <c r="C16" s="56" t="s">
        <v>327</v>
      </c>
      <c r="D16" s="40" t="s">
        <v>1</v>
      </c>
      <c r="E16" s="57" t="s">
        <v>19</v>
      </c>
      <c r="F16" s="58" t="s">
        <v>25</v>
      </c>
      <c r="G16" s="40" t="s">
        <v>5</v>
      </c>
      <c r="H16" s="56" t="s">
        <v>2</v>
      </c>
      <c r="I16" s="58" t="s">
        <v>25</v>
      </c>
      <c r="J16" s="56" t="s">
        <v>28</v>
      </c>
      <c r="K16" s="40" t="s">
        <v>27</v>
      </c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  <row r="22" spans="2:2" x14ac:dyDescent="0.3">
      <c r="B22" s="17"/>
    </row>
    <row r="23" spans="2:2" x14ac:dyDescent="0.3">
      <c r="B23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4" r:id="rId6" xr:uid="{35F61372-5554-4786-94C8-E12916251915}"/>
    <hyperlink ref="E16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E24" sqref="E24"/>
    </sheetView>
  </sheetViews>
  <sheetFormatPr defaultColWidth="8.88671875" defaultRowHeight="14.4" x14ac:dyDescent="0.3"/>
  <cols>
    <col min="1" max="1" width="21.5546875" style="17" bestFit="1" customWidth="1"/>
    <col min="2" max="2" width="22.88671875" style="17" bestFit="1" customWidth="1"/>
    <col min="3" max="3" width="6.33203125" style="17" customWidth="1"/>
    <col min="4" max="4" width="9" style="17" bestFit="1" customWidth="1"/>
    <col min="5" max="5" width="79.6640625" style="17" bestFit="1" customWidth="1"/>
    <col min="6" max="6" width="7" style="40" bestFit="1" customWidth="1"/>
    <col min="7" max="8" width="4.44140625" style="17" bestFit="1" customWidth="1"/>
    <col min="9" max="9" width="44.109375" style="40" bestFit="1" customWidth="1"/>
    <col min="10" max="10" width="1.6640625" style="17" bestFit="1" customWidth="1"/>
    <col min="11" max="11" width="8.88671875" style="17" bestFit="1" customWidth="1"/>
    <col min="12" max="16384" width="8.88671875" style="17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B2" s="36" t="s">
        <v>595</v>
      </c>
      <c r="C2" s="35" t="s">
        <v>327</v>
      </c>
      <c r="D2" s="17" t="s">
        <v>1</v>
      </c>
      <c r="E2" s="36" t="s">
        <v>596</v>
      </c>
      <c r="F2" s="48"/>
      <c r="G2" s="17" t="s">
        <v>5</v>
      </c>
      <c r="H2" s="48"/>
      <c r="I2" s="49" t="s">
        <v>597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/>
      <c r="F3" s="48"/>
      <c r="G3" s="17" t="s">
        <v>5</v>
      </c>
      <c r="H3" s="48"/>
      <c r="I3" s="49"/>
      <c r="J3" s="48"/>
      <c r="K3" s="17" t="s">
        <v>27</v>
      </c>
    </row>
    <row r="4" spans="1:11" x14ac:dyDescent="0.3">
      <c r="A4" s="17" t="s">
        <v>345</v>
      </c>
      <c r="B4" s="8"/>
      <c r="C4" s="35" t="s">
        <v>327</v>
      </c>
      <c r="D4" s="17" t="s">
        <v>1</v>
      </c>
      <c r="F4" s="47"/>
      <c r="G4" s="17" t="s">
        <v>5</v>
      </c>
      <c r="H4" s="1"/>
      <c r="I4" s="47"/>
      <c r="J4" s="10" t="s">
        <v>28</v>
      </c>
      <c r="K4" s="17" t="s">
        <v>27</v>
      </c>
    </row>
    <row r="5" spans="1:11" x14ac:dyDescent="0.3">
      <c r="A5" s="17" t="s">
        <v>345</v>
      </c>
      <c r="B5" s="8"/>
      <c r="C5" s="35" t="s">
        <v>327</v>
      </c>
      <c r="D5" s="17" t="s">
        <v>1</v>
      </c>
      <c r="F5" s="47"/>
      <c r="G5" s="17" t="s">
        <v>5</v>
      </c>
      <c r="H5" s="1"/>
      <c r="I5" s="47"/>
      <c r="J5" s="10" t="s">
        <v>28</v>
      </c>
      <c r="K5" s="17" t="s">
        <v>27</v>
      </c>
    </row>
    <row r="6" spans="1:11" x14ac:dyDescent="0.3">
      <c r="A6" s="17" t="s">
        <v>345</v>
      </c>
      <c r="B6" s="8"/>
      <c r="C6" s="35" t="s">
        <v>327</v>
      </c>
      <c r="D6" s="17" t="s">
        <v>1</v>
      </c>
      <c r="F6" s="47"/>
      <c r="G6" s="17" t="s">
        <v>5</v>
      </c>
      <c r="H6" s="1"/>
      <c r="I6" s="47"/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/>
      <c r="G7" s="17" t="s">
        <v>5</v>
      </c>
      <c r="H7" s="1"/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/>
      <c r="G8" s="17" t="s">
        <v>5</v>
      </c>
      <c r="H8" s="1"/>
      <c r="J8" s="10"/>
      <c r="K8" s="17" t="s">
        <v>27</v>
      </c>
    </row>
    <row r="9" spans="1:11" x14ac:dyDescent="0.3">
      <c r="A9" s="17" t="s">
        <v>345</v>
      </c>
      <c r="C9" s="35" t="s">
        <v>327</v>
      </c>
      <c r="D9" s="17" t="s">
        <v>1</v>
      </c>
      <c r="E9" s="40"/>
      <c r="G9" s="17" t="s">
        <v>5</v>
      </c>
      <c r="H9" s="1"/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/>
      <c r="G10" s="17" t="s">
        <v>5</v>
      </c>
      <c r="H10" s="1"/>
      <c r="J10" s="10"/>
      <c r="K10" s="17" t="s">
        <v>27</v>
      </c>
    </row>
    <row r="11" spans="1:11" x14ac:dyDescent="0.3">
      <c r="A11" s="17" t="s">
        <v>345</v>
      </c>
      <c r="C11" s="35" t="s">
        <v>327</v>
      </c>
      <c r="D11" s="17" t="s">
        <v>1</v>
      </c>
      <c r="E11" s="40"/>
      <c r="G11" s="17" t="s">
        <v>5</v>
      </c>
      <c r="H11" s="1"/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/>
      <c r="G12" s="17" t="s">
        <v>5</v>
      </c>
      <c r="H12" s="1"/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/>
      <c r="G13" s="17" t="s">
        <v>5</v>
      </c>
      <c r="H13" s="1"/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/>
      <c r="G14" s="17" t="s">
        <v>5</v>
      </c>
      <c r="H14" s="1"/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/>
      <c r="G15" s="17" t="s">
        <v>5</v>
      </c>
      <c r="H15" s="1"/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/>
      <c r="G16" s="17" t="s">
        <v>5</v>
      </c>
      <c r="H16" s="1"/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/>
      <c r="G17" s="17" t="s">
        <v>5</v>
      </c>
      <c r="H17" s="1"/>
      <c r="J17" s="10"/>
      <c r="K17" s="17" t="s">
        <v>27</v>
      </c>
    </row>
    <row r="18" spans="1:11" x14ac:dyDescent="0.3">
      <c r="A18" s="17" t="s">
        <v>345</v>
      </c>
      <c r="C18" s="35" t="s">
        <v>327</v>
      </c>
      <c r="D18" s="17" t="s">
        <v>1</v>
      </c>
      <c r="G18" s="17" t="s">
        <v>5</v>
      </c>
      <c r="H18" s="1"/>
      <c r="I18" s="47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392</v>
      </c>
      <c r="B1" s="11" t="s">
        <v>393</v>
      </c>
      <c r="C1" s="11" t="s">
        <v>337</v>
      </c>
      <c r="D1" s="45" t="s">
        <v>394</v>
      </c>
      <c r="E1" s="45" t="s">
        <v>395</v>
      </c>
      <c r="F1" s="46" t="s">
        <v>396</v>
      </c>
      <c r="G1" s="46" t="s">
        <v>411</v>
      </c>
      <c r="H1" s="46" t="s">
        <v>397</v>
      </c>
      <c r="I1" s="46" t="s">
        <v>412</v>
      </c>
      <c r="J1" s="46" t="s">
        <v>413</v>
      </c>
      <c r="K1" s="46" t="s">
        <v>414</v>
      </c>
    </row>
    <row r="2" spans="1:11" ht="15.6" x14ac:dyDescent="0.3">
      <c r="A2" s="11" t="s">
        <v>345</v>
      </c>
      <c r="B2" s="12" t="s">
        <v>30</v>
      </c>
      <c r="C2" s="39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345</v>
      </c>
      <c r="B3" s="11" t="s">
        <v>357</v>
      </c>
      <c r="C3" s="39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345</v>
      </c>
      <c r="B4" s="11" t="s">
        <v>3</v>
      </c>
      <c r="C4" s="39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345</v>
      </c>
      <c r="B5" s="11" t="s">
        <v>369</v>
      </c>
      <c r="C5" s="39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345</v>
      </c>
      <c r="B6" s="11" t="s">
        <v>405</v>
      </c>
      <c r="C6" s="39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345</v>
      </c>
      <c r="B7" s="11" t="s">
        <v>34</v>
      </c>
      <c r="C7" s="39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345</v>
      </c>
      <c r="B8" s="11" t="s">
        <v>33</v>
      </c>
      <c r="C8" s="39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345</v>
      </c>
      <c r="B9" s="11" t="s">
        <v>35</v>
      </c>
      <c r="C9" s="39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345</v>
      </c>
      <c r="B10" s="11" t="s">
        <v>36</v>
      </c>
      <c r="C10" s="39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345</v>
      </c>
      <c r="B11" s="11" t="s">
        <v>32</v>
      </c>
      <c r="C11" s="39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345</v>
      </c>
      <c r="B12" s="11" t="s">
        <v>370</v>
      </c>
      <c r="C12" s="39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345</v>
      </c>
      <c r="B13" s="11" t="s">
        <v>371</v>
      </c>
      <c r="C13" s="39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345</v>
      </c>
      <c r="B14" s="11" t="s">
        <v>29</v>
      </c>
      <c r="C14" s="39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345</v>
      </c>
      <c r="B15" s="11" t="s">
        <v>372</v>
      </c>
      <c r="C15" s="39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345</v>
      </c>
      <c r="C16" s="39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345</v>
      </c>
      <c r="B17" s="11" t="s">
        <v>373</v>
      </c>
      <c r="C17" s="39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345</v>
      </c>
      <c r="B18" s="11" t="s">
        <v>374</v>
      </c>
      <c r="C18" s="39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6" x14ac:dyDescent="0.3">
      <c r="A19" s="11" t="s">
        <v>345</v>
      </c>
      <c r="B19" s="11" t="s">
        <v>351</v>
      </c>
      <c r="C19" s="39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345</v>
      </c>
      <c r="B20" s="11" t="s">
        <v>375</v>
      </c>
      <c r="C20" s="39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345</v>
      </c>
      <c r="B21" s="11" t="s">
        <v>376</v>
      </c>
      <c r="C21" s="39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345</v>
      </c>
      <c r="B22" s="11" t="s">
        <v>353</v>
      </c>
      <c r="C22" s="39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3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3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3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3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xmlns:xlrd2="http://schemas.microsoft.com/office/spreadsheetml/2017/richdata2" ref="A2:K27">
      <sortCondition ref="B1:B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4.4" x14ac:dyDescent="0.3"/>
  <cols>
    <col min="1" max="1" width="21.5546875" bestFit="1" customWidth="1"/>
    <col min="2" max="2" width="22.88671875" bestFit="1" customWidth="1"/>
    <col min="3" max="3" width="6.33203125" style="17" customWidth="1"/>
    <col min="4" max="4" width="9" bestFit="1" customWidth="1"/>
    <col min="5" max="5" width="113.5546875" bestFit="1" customWidth="1"/>
    <col min="6" max="6" width="7" style="40" bestFit="1" customWidth="1"/>
    <col min="7" max="8" width="4.44140625" bestFit="1" customWidth="1"/>
    <col min="9" max="9" width="44.109375" style="40" bestFit="1" customWidth="1"/>
    <col min="10" max="10" width="1.6640625" bestFit="1" customWidth="1"/>
    <col min="11" max="11" width="8.88671875" bestFit="1" customWidth="1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C2" s="35" t="s">
        <v>327</v>
      </c>
      <c r="D2" s="17" t="s">
        <v>1</v>
      </c>
      <c r="E2" s="36" t="s">
        <v>432</v>
      </c>
      <c r="F2" s="48"/>
      <c r="G2" s="17" t="s">
        <v>5</v>
      </c>
      <c r="H2" s="48"/>
      <c r="I2" s="49" t="s">
        <v>431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 t="s">
        <v>140</v>
      </c>
      <c r="F3" s="48"/>
      <c r="G3" s="17" t="s">
        <v>5</v>
      </c>
      <c r="H3" s="48"/>
      <c r="I3" s="49" t="s">
        <v>131</v>
      </c>
      <c r="J3" s="48"/>
      <c r="K3" s="17" t="s">
        <v>27</v>
      </c>
    </row>
    <row r="4" spans="1:11" s="17" customFormat="1" x14ac:dyDescent="0.3">
      <c r="A4" s="17" t="s">
        <v>345</v>
      </c>
      <c r="B4" s="8" t="s">
        <v>415</v>
      </c>
      <c r="C4" s="35" t="s">
        <v>327</v>
      </c>
      <c r="D4" s="17" t="s">
        <v>1</v>
      </c>
      <c r="E4" s="17" t="s">
        <v>19</v>
      </c>
      <c r="F4" s="47">
        <v>754722</v>
      </c>
      <c r="G4" s="17" t="s">
        <v>5</v>
      </c>
      <c r="H4" s="1" t="s">
        <v>73</v>
      </c>
      <c r="I4" s="47">
        <v>754722</v>
      </c>
      <c r="J4" s="10" t="s">
        <v>28</v>
      </c>
      <c r="K4" s="17" t="s">
        <v>27</v>
      </c>
    </row>
    <row r="5" spans="1:11" x14ac:dyDescent="0.3">
      <c r="A5" s="17" t="s">
        <v>345</v>
      </c>
      <c r="B5" s="8" t="s">
        <v>416</v>
      </c>
      <c r="C5" s="35" t="s">
        <v>327</v>
      </c>
      <c r="D5" s="17" t="s">
        <v>1</v>
      </c>
      <c r="E5" s="17" t="s">
        <v>19</v>
      </c>
      <c r="F5" s="47">
        <v>754721</v>
      </c>
      <c r="G5" s="17" t="s">
        <v>5</v>
      </c>
      <c r="H5" s="1" t="s">
        <v>73</v>
      </c>
      <c r="I5" s="47">
        <v>754721</v>
      </c>
      <c r="J5" s="10" t="s">
        <v>28</v>
      </c>
      <c r="K5" s="17" t="s">
        <v>27</v>
      </c>
    </row>
    <row r="6" spans="1:11" x14ac:dyDescent="0.3">
      <c r="A6" s="17" t="s">
        <v>345</v>
      </c>
      <c r="B6" s="8" t="s">
        <v>417</v>
      </c>
      <c r="C6" s="35" t="s">
        <v>327</v>
      </c>
      <c r="D6" s="17" t="s">
        <v>1</v>
      </c>
      <c r="E6" s="17" t="s">
        <v>19</v>
      </c>
      <c r="F6" s="47">
        <v>754723</v>
      </c>
      <c r="G6" s="17" t="s">
        <v>5</v>
      </c>
      <c r="H6" s="1" t="s">
        <v>73</v>
      </c>
      <c r="I6" s="47">
        <v>754723</v>
      </c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 t="s">
        <v>139</v>
      </c>
      <c r="G7" s="17" t="s">
        <v>5</v>
      </c>
      <c r="H7" s="1"/>
      <c r="I7" s="40" t="s">
        <v>418</v>
      </c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 t="s">
        <v>425</v>
      </c>
      <c r="G8" s="17" t="s">
        <v>5</v>
      </c>
      <c r="H8" s="1"/>
      <c r="I8" s="40" t="s">
        <v>419</v>
      </c>
      <c r="J8" s="10"/>
      <c r="K8" s="17" t="s">
        <v>27</v>
      </c>
    </row>
    <row r="9" spans="1:11" s="17" customFormat="1" x14ac:dyDescent="0.3">
      <c r="A9" s="17" t="s">
        <v>345</v>
      </c>
      <c r="C9" s="35" t="s">
        <v>327</v>
      </c>
      <c r="D9" s="17" t="s">
        <v>1</v>
      </c>
      <c r="E9" s="40" t="s">
        <v>586</v>
      </c>
      <c r="F9" s="40"/>
      <c r="G9" s="17" t="s">
        <v>5</v>
      </c>
      <c r="H9" s="1"/>
      <c r="I9" s="40" t="s">
        <v>136</v>
      </c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 t="s">
        <v>426</v>
      </c>
      <c r="G10" s="17" t="s">
        <v>5</v>
      </c>
      <c r="H10" s="1"/>
      <c r="I10" s="40" t="s">
        <v>420</v>
      </c>
      <c r="J10" s="10"/>
      <c r="K10" s="17" t="s">
        <v>27</v>
      </c>
    </row>
    <row r="11" spans="1:11" s="17" customFormat="1" x14ac:dyDescent="0.3">
      <c r="A11" s="17" t="s">
        <v>345</v>
      </c>
      <c r="C11" s="35" t="s">
        <v>327</v>
      </c>
      <c r="D11" s="17" t="s">
        <v>1</v>
      </c>
      <c r="E11" s="40" t="s">
        <v>587</v>
      </c>
      <c r="F11" s="40"/>
      <c r="G11" s="17" t="s">
        <v>5</v>
      </c>
      <c r="H11" s="1"/>
      <c r="I11" s="40" t="s">
        <v>135</v>
      </c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 t="s">
        <v>427</v>
      </c>
      <c r="G12" s="17" t="s">
        <v>5</v>
      </c>
      <c r="H12" s="1"/>
      <c r="I12" s="40" t="s">
        <v>421</v>
      </c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 t="s">
        <v>428</v>
      </c>
      <c r="G13" s="17" t="s">
        <v>5</v>
      </c>
      <c r="H13" s="1"/>
      <c r="I13" s="40" t="s">
        <v>422</v>
      </c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 t="s">
        <v>50</v>
      </c>
      <c r="G14" s="17" t="s">
        <v>5</v>
      </c>
      <c r="H14" s="1"/>
      <c r="I14" s="40" t="s">
        <v>423</v>
      </c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 t="s">
        <v>429</v>
      </c>
      <c r="G15" s="17" t="s">
        <v>5</v>
      </c>
      <c r="H15" s="1"/>
      <c r="I15" s="40" t="s">
        <v>424</v>
      </c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 t="s">
        <v>381</v>
      </c>
      <c r="G16" s="17" t="s">
        <v>5</v>
      </c>
      <c r="H16" s="1"/>
      <c r="I16" s="40" t="s">
        <v>379</v>
      </c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 t="s">
        <v>382</v>
      </c>
      <c r="G17" s="17" t="s">
        <v>5</v>
      </c>
      <c r="H17" s="1"/>
      <c r="I17" s="40" t="s">
        <v>380</v>
      </c>
      <c r="J17" s="10"/>
      <c r="K17" s="17" t="s">
        <v>27</v>
      </c>
    </row>
    <row r="18" spans="1:11" x14ac:dyDescent="0.3">
      <c r="A18" s="17" t="s">
        <v>345</v>
      </c>
      <c r="B18" t="s">
        <v>127</v>
      </c>
      <c r="C18" s="35" t="s">
        <v>327</v>
      </c>
      <c r="D18" s="17" t="s">
        <v>1</v>
      </c>
      <c r="E18" s="17" t="s">
        <v>19</v>
      </c>
      <c r="F18" s="40">
        <v>755231</v>
      </c>
      <c r="G18" s="17" t="s">
        <v>5</v>
      </c>
      <c r="H18" s="1" t="s">
        <v>73</v>
      </c>
      <c r="I18" s="47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93" bestFit="1" customWidth="1"/>
    <col min="5" max="5" width="9.44140625" customWidth="1"/>
    <col min="6" max="6" width="2.88671875" bestFit="1" customWidth="1"/>
    <col min="7" max="7" width="2.109375" bestFit="1" customWidth="1"/>
    <col min="8" max="8" width="25.44140625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3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3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0" t="s">
        <v>379</v>
      </c>
      <c r="I4" s="17"/>
      <c r="J4" s="17" t="s">
        <v>27</v>
      </c>
    </row>
    <row r="5" spans="1:10" x14ac:dyDescent="0.3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3">
      <c r="A6" s="45" t="s">
        <v>72</v>
      </c>
      <c r="E6" s="10"/>
    </row>
    <row r="7" spans="1:10" s="17" customFormat="1" x14ac:dyDescent="0.3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3">
      <c r="A8" s="45" t="s">
        <v>566</v>
      </c>
      <c r="E8" s="10"/>
    </row>
    <row r="9" spans="1:10" x14ac:dyDescent="0.3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3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3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3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3">
      <c r="A13" s="45" t="s">
        <v>567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8" t="s">
        <v>211</v>
      </c>
      <c r="C1" s="35" t="s">
        <v>327</v>
      </c>
      <c r="D1" s="17" t="s">
        <v>1</v>
      </c>
      <c r="E1" s="17" t="s">
        <v>19</v>
      </c>
      <c r="F1" s="37">
        <v>755232</v>
      </c>
      <c r="G1" s="17" t="s">
        <v>5</v>
      </c>
      <c r="H1" s="17" t="s">
        <v>73</v>
      </c>
      <c r="I1" s="37">
        <v>755232</v>
      </c>
      <c r="J1" s="17" t="s">
        <v>28</v>
      </c>
      <c r="K1" s="17" t="s">
        <v>27</v>
      </c>
    </row>
    <row r="2" spans="1:11" x14ac:dyDescent="0.3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7">
        <v>755233</v>
      </c>
      <c r="G2" s="17" t="s">
        <v>5</v>
      </c>
      <c r="H2" s="17" t="s">
        <v>73</v>
      </c>
      <c r="I2" s="37">
        <v>755233</v>
      </c>
      <c r="J2" s="17" t="s">
        <v>28</v>
      </c>
      <c r="K2" s="17" t="s">
        <v>27</v>
      </c>
    </row>
    <row r="3" spans="1:11" x14ac:dyDescent="0.3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7">
        <v>755592</v>
      </c>
      <c r="G3" s="17" t="s">
        <v>5</v>
      </c>
      <c r="H3" s="17" t="s">
        <v>73</v>
      </c>
      <c r="I3" s="37">
        <v>755592</v>
      </c>
      <c r="J3" s="17" t="s">
        <v>28</v>
      </c>
      <c r="K3" s="17" t="s">
        <v>27</v>
      </c>
    </row>
    <row r="4" spans="1:11" x14ac:dyDescent="0.3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7">
        <v>755593</v>
      </c>
      <c r="G4" s="17" t="s">
        <v>5</v>
      </c>
      <c r="H4" s="17" t="s">
        <v>73</v>
      </c>
      <c r="I4" s="37">
        <v>755593</v>
      </c>
      <c r="J4" s="17" t="s">
        <v>28</v>
      </c>
      <c r="K4" s="17" t="s">
        <v>27</v>
      </c>
    </row>
    <row r="5" spans="1:11" x14ac:dyDescent="0.3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7">
        <v>755597</v>
      </c>
      <c r="G5" s="17" t="s">
        <v>5</v>
      </c>
      <c r="H5" s="17" t="s">
        <v>73</v>
      </c>
      <c r="I5" s="37">
        <v>755597</v>
      </c>
      <c r="J5" s="17" t="s">
        <v>28</v>
      </c>
      <c r="K5" s="17" t="s">
        <v>27</v>
      </c>
    </row>
    <row r="6" spans="1:11" x14ac:dyDescent="0.3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7">
        <v>755542</v>
      </c>
      <c r="G6" s="17" t="s">
        <v>5</v>
      </c>
      <c r="H6" s="17" t="s">
        <v>73</v>
      </c>
      <c r="I6" s="37">
        <v>755542</v>
      </c>
      <c r="J6" s="17" t="s">
        <v>28</v>
      </c>
      <c r="K6" s="17" t="s">
        <v>27</v>
      </c>
    </row>
    <row r="7" spans="1:11" x14ac:dyDescent="0.3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7">
        <v>755211</v>
      </c>
      <c r="G7" s="17" t="s">
        <v>5</v>
      </c>
      <c r="H7" s="17" t="s">
        <v>73</v>
      </c>
      <c r="I7" s="37">
        <v>755211</v>
      </c>
      <c r="J7" s="17" t="s">
        <v>28</v>
      </c>
      <c r="K7" s="17" t="s">
        <v>27</v>
      </c>
    </row>
    <row r="8" spans="1:11" ht="57.6" x14ac:dyDescent="0.3">
      <c r="A8" s="17" t="s">
        <v>345</v>
      </c>
      <c r="C8" s="8"/>
      <c r="D8" s="17" t="s">
        <v>1</v>
      </c>
      <c r="E8" s="38" t="s">
        <v>229</v>
      </c>
      <c r="F8" s="38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7">
        <v>754711</v>
      </c>
      <c r="G9" s="17" t="s">
        <v>5</v>
      </c>
      <c r="H9" s="17" t="s">
        <v>73</v>
      </c>
      <c r="I9" s="37">
        <v>754711</v>
      </c>
      <c r="J9" s="17" t="s">
        <v>28</v>
      </c>
      <c r="K9" s="17" t="s">
        <v>27</v>
      </c>
    </row>
    <row r="10" spans="1:11" x14ac:dyDescent="0.3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7" t="s">
        <v>222</v>
      </c>
      <c r="G10" s="17" t="s">
        <v>5</v>
      </c>
      <c r="H10" s="17" t="s">
        <v>73</v>
      </c>
      <c r="I10" s="37" t="s">
        <v>222</v>
      </c>
      <c r="J10" s="17" t="s">
        <v>28</v>
      </c>
      <c r="K10" s="17" t="s">
        <v>27</v>
      </c>
    </row>
    <row r="11" spans="1:11" x14ac:dyDescent="0.3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7">
        <v>754712</v>
      </c>
      <c r="G11" s="17" t="s">
        <v>5</v>
      </c>
      <c r="H11" s="17" t="s">
        <v>73</v>
      </c>
      <c r="I11" s="37">
        <v>754712</v>
      </c>
      <c r="J11" s="17" t="s">
        <v>28</v>
      </c>
      <c r="K11" s="17" t="s">
        <v>27</v>
      </c>
    </row>
    <row r="12" spans="1:11" x14ac:dyDescent="0.3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7">
        <v>754546</v>
      </c>
      <c r="G12" s="17" t="s">
        <v>5</v>
      </c>
      <c r="H12" s="17" t="s">
        <v>73</v>
      </c>
      <c r="I12" s="37">
        <v>754546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7">
        <v>755594</v>
      </c>
      <c r="G13" s="17" t="s">
        <v>5</v>
      </c>
      <c r="H13" s="17" t="s">
        <v>73</v>
      </c>
      <c r="I13" s="37">
        <v>755594</v>
      </c>
      <c r="J13" s="17" t="s">
        <v>28</v>
      </c>
      <c r="K13" s="17" t="s">
        <v>27</v>
      </c>
    </row>
    <row r="14" spans="1:11" x14ac:dyDescent="0.3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7">
        <v>755591</v>
      </c>
      <c r="G14" s="17" t="s">
        <v>5</v>
      </c>
      <c r="H14" s="17" t="s">
        <v>73</v>
      </c>
      <c r="I14" s="37">
        <v>755591</v>
      </c>
      <c r="J14" s="17" t="s">
        <v>28</v>
      </c>
      <c r="K14" s="17" t="s">
        <v>27</v>
      </c>
    </row>
    <row r="15" spans="1:11" x14ac:dyDescent="0.3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7" t="s">
        <v>221</v>
      </c>
      <c r="G15" s="17" t="s">
        <v>5</v>
      </c>
      <c r="H15" s="17" t="s">
        <v>73</v>
      </c>
      <c r="I15" s="37" t="s">
        <v>221</v>
      </c>
      <c r="J15" s="17" t="s">
        <v>28</v>
      </c>
      <c r="K15" s="17" t="s">
        <v>27</v>
      </c>
    </row>
    <row r="16" spans="1:11" x14ac:dyDescent="0.3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7">
        <v>7545411</v>
      </c>
      <c r="G16" s="17" t="s">
        <v>5</v>
      </c>
      <c r="H16" s="17" t="s">
        <v>73</v>
      </c>
      <c r="I16" s="37">
        <v>7545411</v>
      </c>
      <c r="J16" s="17" t="s">
        <v>28</v>
      </c>
      <c r="K16" s="17" t="s">
        <v>27</v>
      </c>
    </row>
    <row r="17" spans="1:11" x14ac:dyDescent="0.3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7">
        <v>755543</v>
      </c>
      <c r="G17" s="17" t="s">
        <v>5</v>
      </c>
      <c r="H17" s="17" t="s">
        <v>73</v>
      </c>
      <c r="I17" s="37">
        <v>755543</v>
      </c>
      <c r="J17" s="17" t="s">
        <v>28</v>
      </c>
      <c r="K17" s="17" t="s">
        <v>27</v>
      </c>
    </row>
    <row r="18" spans="1:11" x14ac:dyDescent="0.3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7">
        <v>755212</v>
      </c>
      <c r="G18" s="17" t="s">
        <v>5</v>
      </c>
      <c r="H18" s="17" t="s">
        <v>73</v>
      </c>
      <c r="I18" s="37">
        <v>755212</v>
      </c>
      <c r="J18" s="17" t="s">
        <v>28</v>
      </c>
      <c r="K18" s="17" t="s">
        <v>27</v>
      </c>
    </row>
    <row r="19" spans="1:11" x14ac:dyDescent="0.3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7">
        <v>754541</v>
      </c>
      <c r="G19" s="17" t="s">
        <v>5</v>
      </c>
      <c r="H19" s="17" t="s">
        <v>73</v>
      </c>
      <c r="I19" s="37">
        <v>754541</v>
      </c>
      <c r="J19" s="17" t="s">
        <v>28</v>
      </c>
      <c r="K19" s="17" t="s">
        <v>27</v>
      </c>
    </row>
    <row r="20" spans="1:11" x14ac:dyDescent="0.3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7">
        <v>754548</v>
      </c>
      <c r="G20" s="17" t="s">
        <v>5</v>
      </c>
      <c r="H20" s="17" t="s">
        <v>73</v>
      </c>
      <c r="I20" s="37">
        <v>754548</v>
      </c>
      <c r="J20" s="17" t="s">
        <v>28</v>
      </c>
      <c r="K20" s="17" t="s">
        <v>27</v>
      </c>
    </row>
    <row r="21" spans="1:11" x14ac:dyDescent="0.3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7">
        <v>754542</v>
      </c>
      <c r="G21" s="17" t="s">
        <v>5</v>
      </c>
      <c r="H21" s="17" t="s">
        <v>73</v>
      </c>
      <c r="I21" s="37">
        <v>754542</v>
      </c>
      <c r="J21" s="17" t="s">
        <v>28</v>
      </c>
      <c r="K21" s="17" t="s">
        <v>27</v>
      </c>
    </row>
    <row r="22" spans="1:11" x14ac:dyDescent="0.3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7">
        <v>755541</v>
      </c>
      <c r="G22" s="17" t="s">
        <v>5</v>
      </c>
      <c r="H22" s="17" t="s">
        <v>73</v>
      </c>
      <c r="I22" s="37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36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345</v>
      </c>
      <c r="B2" s="36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F10" sqref="F10"/>
    </sheetView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1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7" t="s">
        <v>323</v>
      </c>
      <c r="B4" s="32" t="str">
        <f>Lookup!C$1</f>
        <v>&lt;&lt;Accordion&gt;&gt;</v>
      </c>
      <c r="C4" s="27" t="s">
        <v>5</v>
      </c>
      <c r="D4" s="32" t="str">
        <f>Lookup!B$1</f>
        <v>Addressing Poor Performance</v>
      </c>
      <c r="E4" s="28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1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1">
        <f>Lookup!A$1</f>
        <v>1</v>
      </c>
      <c r="C11" s="1" t="s">
        <v>329</v>
      </c>
    </row>
    <row r="12" spans="1:5" x14ac:dyDescent="0.3">
      <c r="A12" s="29" t="s">
        <v>327</v>
      </c>
      <c r="B12" s="30"/>
      <c r="C12" s="30"/>
      <c r="D12" s="30"/>
      <c r="E12" s="30"/>
    </row>
    <row r="13" spans="1:5" x14ac:dyDescent="0.3">
      <c r="A13" s="17" t="s">
        <v>328</v>
      </c>
      <c r="B13" s="31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7" t="s">
        <v>323</v>
      </c>
      <c r="B16" s="32" t="str">
        <f>Lookup!C$2</f>
        <v>http://tma.web.boeing.com/authoria/cgi-bin/athcgi.exe?EmployeeID=wss_session_id=_SxQcWda_KPeoPF4k-8ALp9|1468959158881&amp;command=showpage&amp;page=ADR_Home</v>
      </c>
      <c r="C16" s="27" t="s">
        <v>5</v>
      </c>
      <c r="D16" s="32" t="str">
        <f>Lookup!B$2</f>
        <v xml:space="preserve">ADR (Alternative Dispute Resolution) </v>
      </c>
      <c r="E16" s="28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1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1">
        <f>Lookup!A$2</f>
        <v>2</v>
      </c>
      <c r="C23" s="1" t="s">
        <v>329</v>
      </c>
      <c r="D23" s="17"/>
      <c r="E23" s="17"/>
    </row>
    <row r="24" spans="1:5" x14ac:dyDescent="0.3">
      <c r="A24" s="29" t="s">
        <v>327</v>
      </c>
      <c r="B24" s="30"/>
      <c r="C24" s="30"/>
      <c r="D24" s="30"/>
      <c r="E24" s="30"/>
    </row>
    <row r="25" spans="1:5" x14ac:dyDescent="0.3">
      <c r="A25" s="17" t="s">
        <v>328</v>
      </c>
      <c r="B25" s="31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7" t="s">
        <v>323</v>
      </c>
      <c r="B28" s="32" t="str">
        <f>Lookup!C$3</f>
        <v>https://totalaccess.web.boeing.com/outsidepages/CandidConversationTips_PerformanceSolutions.pdf</v>
      </c>
      <c r="C28" s="27" t="s">
        <v>5</v>
      </c>
      <c r="D28" s="32" t="str">
        <f>Lookup!B$3</f>
        <v>Candid Conversation Tip sheet</v>
      </c>
      <c r="E28" s="28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1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1">
        <f>Lookup!A$3</f>
        <v>3</v>
      </c>
      <c r="C35" s="1" t="s">
        <v>329</v>
      </c>
      <c r="D35" s="17"/>
      <c r="E35" s="17"/>
    </row>
    <row r="36" spans="1:5" x14ac:dyDescent="0.3">
      <c r="A36" s="29" t="s">
        <v>327</v>
      </c>
      <c r="B36" s="30"/>
      <c r="C36" s="30"/>
      <c r="D36" s="30"/>
      <c r="E36" s="30"/>
    </row>
    <row r="37" spans="1:5" x14ac:dyDescent="0.3">
      <c r="A37" s="17" t="s">
        <v>328</v>
      </c>
      <c r="B37" s="31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7" t="s">
        <v>323</v>
      </c>
      <c r="B40" s="32" t="str">
        <f>Lookup!C$4</f>
        <v>&lt;&lt;Accordion&gt;&gt;</v>
      </c>
      <c r="C40" s="27" t="s">
        <v>5</v>
      </c>
      <c r="D40" s="32" t="str">
        <f>Lookup!B$4</f>
        <v>Collective Bargaining Agreements</v>
      </c>
      <c r="E40" s="28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1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1">
        <f>Lookup!A$4</f>
        <v>4</v>
      </c>
      <c r="C47" s="1" t="s">
        <v>329</v>
      </c>
      <c r="D47" s="17"/>
      <c r="E47" s="17"/>
    </row>
    <row r="48" spans="1:5" x14ac:dyDescent="0.3">
      <c r="A48" s="29" t="s">
        <v>327</v>
      </c>
      <c r="B48" s="30"/>
      <c r="C48" s="30"/>
      <c r="D48" s="30"/>
      <c r="E48" s="30"/>
    </row>
    <row r="49" spans="1:5" x14ac:dyDescent="0.3">
      <c r="A49" s="17" t="s">
        <v>328</v>
      </c>
      <c r="B49" s="31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7" t="s">
        <v>323</v>
      </c>
      <c r="B52" s="32" t="str">
        <f>Lookup!C$5</f>
        <v>http://hr1.web.boeing.com/gdi/index.cfm</v>
      </c>
      <c r="C52" s="27" t="s">
        <v>5</v>
      </c>
      <c r="D52" s="32" t="str">
        <f>Lookup!B$5</f>
        <v>Diversity and Inclusion</v>
      </c>
      <c r="E52" s="28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1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1">
        <f>Lookup!A$5</f>
        <v>5</v>
      </c>
      <c r="C59" s="1" t="s">
        <v>329</v>
      </c>
      <c r="D59" s="17"/>
      <c r="E59" s="17"/>
    </row>
    <row r="60" spans="1:5" x14ac:dyDescent="0.3">
      <c r="A60" s="29" t="s">
        <v>327</v>
      </c>
      <c r="B60" s="30"/>
      <c r="C60" s="30"/>
      <c r="D60" s="30"/>
      <c r="E60" s="30"/>
    </row>
    <row r="61" spans="1:5" x14ac:dyDescent="0.3">
      <c r="A61" s="17" t="s">
        <v>328</v>
      </c>
      <c r="B61" s="31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7" t="s">
        <v>323</v>
      </c>
      <c r="B64" s="32" t="str">
        <f>Lookup!C$6</f>
        <v>http://eap.web.boeing.com/</v>
      </c>
      <c r="C64" s="27" t="s">
        <v>5</v>
      </c>
      <c r="D64" s="32" t="str">
        <f>Lookup!B$6</f>
        <v>Employee Assistance Program and Worklife Solutions</v>
      </c>
      <c r="E64" s="28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1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1">
        <f>Lookup!A$6</f>
        <v>6</v>
      </c>
      <c r="C71" s="1" t="s">
        <v>329</v>
      </c>
      <c r="D71" s="17"/>
      <c r="E71" s="17"/>
    </row>
    <row r="72" spans="1:5" x14ac:dyDescent="0.3">
      <c r="A72" s="29" t="s">
        <v>327</v>
      </c>
      <c r="B72" s="30"/>
      <c r="C72" s="30"/>
      <c r="D72" s="30"/>
      <c r="E72" s="30"/>
    </row>
    <row r="73" spans="1:5" x14ac:dyDescent="0.3">
      <c r="A73" s="17" t="s">
        <v>328</v>
      </c>
      <c r="B73" s="31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7" t="s">
        <v>323</v>
      </c>
      <c r="B76" s="32" t="str">
        <f>Lookup!C$7</f>
        <v>&lt;&lt;Accordion&gt;&gt;</v>
      </c>
      <c r="C76" s="27" t="s">
        <v>5</v>
      </c>
      <c r="D76" s="32" t="str">
        <f>Lookup!B$7</f>
        <v>Employee Corrective Action</v>
      </c>
      <c r="E76" s="28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1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1">
        <f>Lookup!A$7</f>
        <v>7</v>
      </c>
      <c r="C83" s="1" t="s">
        <v>329</v>
      </c>
      <c r="D83" s="17"/>
      <c r="E83" s="17"/>
    </row>
    <row r="84" spans="1:5" x14ac:dyDescent="0.3">
      <c r="A84" s="29" t="s">
        <v>327</v>
      </c>
      <c r="B84" s="30"/>
      <c r="C84" s="30"/>
      <c r="D84" s="30"/>
      <c r="E84" s="30"/>
    </row>
    <row r="85" spans="1:5" x14ac:dyDescent="0.3">
      <c r="A85" s="17" t="s">
        <v>328</v>
      </c>
      <c r="B85" s="31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7" t="s">
        <v>323</v>
      </c>
      <c r="B88" s="32" t="str">
        <f>Lookup!C$8</f>
        <v>http://hr1.web.boeing.com/documents/ltmoe/LetsTalkResource.pdf</v>
      </c>
      <c r="C88" s="27" t="s">
        <v>5</v>
      </c>
      <c r="D88" s="32" t="str">
        <f>Lookup!B$8</f>
        <v>Enhancing Performance Conversations</v>
      </c>
      <c r="E88" s="28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1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1">
        <f>Lookup!A$8</f>
        <v>8</v>
      </c>
      <c r="C95" s="1" t="s">
        <v>329</v>
      </c>
      <c r="D95" s="17"/>
      <c r="E95" s="17"/>
    </row>
    <row r="96" spans="1:5" x14ac:dyDescent="0.3">
      <c r="A96" s="29" t="s">
        <v>327</v>
      </c>
      <c r="B96" s="30"/>
      <c r="C96" s="30"/>
      <c r="D96" s="30"/>
      <c r="E96" s="30"/>
    </row>
    <row r="97" spans="1:5" x14ac:dyDescent="0.3">
      <c r="A97" s="17" t="s">
        <v>328</v>
      </c>
      <c r="B97" s="31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7" t="s">
        <v>323</v>
      </c>
      <c r="B100" s="32" t="str">
        <f>Lookup!C$9</f>
        <v>http://ehs.web.boeing.com/index.aspx?com=2&amp;id=1</v>
      </c>
      <c r="C100" s="27" t="s">
        <v>5</v>
      </c>
      <c r="D100" s="32" t="str">
        <f>Lookup!B$9</f>
        <v>Ergonomics</v>
      </c>
      <c r="E100" s="28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1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1">
        <f>Lookup!A$9</f>
        <v>9</v>
      </c>
      <c r="C107" s="1" t="s">
        <v>329</v>
      </c>
      <c r="D107" s="17"/>
      <c r="E107" s="17"/>
    </row>
    <row r="108" spans="1:5" x14ac:dyDescent="0.3">
      <c r="A108" s="29" t="s">
        <v>327</v>
      </c>
      <c r="B108" s="30"/>
      <c r="C108" s="30"/>
      <c r="D108" s="30"/>
      <c r="E108" s="30"/>
    </row>
    <row r="109" spans="1:5" x14ac:dyDescent="0.3">
      <c r="A109" s="17" t="s">
        <v>328</v>
      </c>
      <c r="B109" s="31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7" t="s">
        <v>323</v>
      </c>
      <c r="B112" s="32" t="str">
        <f>Lookup!C$10</f>
        <v>https://wp-myb-portal.web.boeing.com/myb/ta/TotalAccess#IncentivesEmployeeRecognition</v>
      </c>
      <c r="C112" s="27" t="s">
        <v>5</v>
      </c>
      <c r="D112" s="32" t="str">
        <f>Lookup!B$10</f>
        <v>Incentives &amp; Employee Recognition</v>
      </c>
      <c r="E112" s="28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1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1">
        <f>Lookup!A$10</f>
        <v>10</v>
      </c>
      <c r="C119" s="1" t="s">
        <v>329</v>
      </c>
      <c r="D119" s="17"/>
      <c r="E119" s="17"/>
    </row>
    <row r="120" spans="1:5" x14ac:dyDescent="0.3">
      <c r="A120" s="29" t="s">
        <v>327</v>
      </c>
      <c r="B120" s="30"/>
      <c r="C120" s="30"/>
      <c r="D120" s="30"/>
      <c r="E120" s="30"/>
    </row>
    <row r="121" spans="1:5" x14ac:dyDescent="0.3">
      <c r="A121" s="17" t="s">
        <v>328</v>
      </c>
      <c r="B121" s="31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7" t="s">
        <v>323</v>
      </c>
      <c r="B124" s="32" t="str">
        <f>Lookup!C$11</f>
        <v>http://industrialathlete.web.boeing.com/</v>
      </c>
      <c r="C124" s="27" t="s">
        <v>5</v>
      </c>
      <c r="D124" s="32" t="str">
        <f>Lookup!B$11</f>
        <v>Industrial Athlete</v>
      </c>
      <c r="E124" s="28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1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1">
        <f>Lookup!A$11</f>
        <v>11</v>
      </c>
      <c r="C131" s="1" t="s">
        <v>329</v>
      </c>
      <c r="D131" s="17"/>
      <c r="E131" s="17"/>
    </row>
    <row r="132" spans="1:5" x14ac:dyDescent="0.3">
      <c r="A132" s="29" t="s">
        <v>327</v>
      </c>
      <c r="B132" s="30"/>
      <c r="C132" s="30"/>
      <c r="D132" s="30"/>
      <c r="E132" s="30"/>
    </row>
    <row r="133" spans="1:5" x14ac:dyDescent="0.3">
      <c r="A133" s="17" t="s">
        <v>328</v>
      </c>
      <c r="B133" s="31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7" t="s">
        <v>323</v>
      </c>
      <c r="B136" s="32" t="str">
        <f>Lookup!C$12</f>
        <v>http://hr1.web.boeing.com/er/er_collective_bargain.cfm</v>
      </c>
      <c r="C136" s="27" t="s">
        <v>5</v>
      </c>
      <c r="D136" s="32" t="str">
        <f>Lookup!B$12</f>
        <v>Labor Relations</v>
      </c>
      <c r="E136" s="28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1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1">
        <f>Lookup!A$12</f>
        <v>12</v>
      </c>
      <c r="C143" s="1" t="s">
        <v>329</v>
      </c>
      <c r="D143" s="17"/>
      <c r="E143" s="17"/>
    </row>
    <row r="144" spans="1:5" x14ac:dyDescent="0.3">
      <c r="A144" s="29" t="s">
        <v>327</v>
      </c>
      <c r="B144" s="30"/>
      <c r="C144" s="30"/>
      <c r="D144" s="30"/>
      <c r="E144" s="30"/>
    </row>
    <row r="145" spans="1:5" x14ac:dyDescent="0.3">
      <c r="A145" s="17" t="s">
        <v>328</v>
      </c>
      <c r="B145" s="31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7" t="s">
        <v>323</v>
      </c>
      <c r="B148" s="32" t="str">
        <f>Lookup!C$13</f>
        <v>http://ltd.web.boeing.com/ltd_careerdev/strengthenskills/loa/LOA_index.html</v>
      </c>
      <c r="C148" s="27" t="s">
        <v>5</v>
      </c>
      <c r="D148" s="32" t="str">
        <f>Lookup!B$13</f>
        <v>Leave of Absence (LOA) Management Basics</v>
      </c>
      <c r="E148" s="28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1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1">
        <f>Lookup!A$13</f>
        <v>13</v>
      </c>
      <c r="C155" s="1" t="s">
        <v>329</v>
      </c>
      <c r="D155" s="17"/>
      <c r="E155" s="17"/>
    </row>
    <row r="156" spans="1:5" x14ac:dyDescent="0.3">
      <c r="A156" s="29" t="s">
        <v>327</v>
      </c>
      <c r="B156" s="30"/>
      <c r="C156" s="30"/>
      <c r="D156" s="30"/>
      <c r="E156" s="30"/>
    </row>
    <row r="157" spans="1:5" x14ac:dyDescent="0.3">
      <c r="A157" s="17" t="s">
        <v>328</v>
      </c>
      <c r="B157" s="31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7" t="s">
        <v>323</v>
      </c>
      <c r="B160" s="32" t="str">
        <f>Lookup!C$14</f>
        <v>https://wp-myb-portal.web.boeing.com/myb/ta/TotalAccess#ManagementActions</v>
      </c>
      <c r="C160" s="27" t="s">
        <v>5</v>
      </c>
      <c r="D160" s="32" t="str">
        <f>Lookup!B$14</f>
        <v>Managing Work Performance Issues</v>
      </c>
      <c r="E160" s="28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1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1">
        <f>Lookup!A$14</f>
        <v>14</v>
      </c>
      <c r="C167" s="1" t="s">
        <v>329</v>
      </c>
      <c r="D167" s="17"/>
      <c r="E167" s="17"/>
    </row>
    <row r="168" spans="1:5" x14ac:dyDescent="0.3">
      <c r="A168" s="29" t="s">
        <v>327</v>
      </c>
      <c r="B168" s="30"/>
      <c r="C168" s="30"/>
      <c r="D168" s="30"/>
      <c r="E168" s="30"/>
    </row>
    <row r="169" spans="1:5" x14ac:dyDescent="0.3">
      <c r="A169" s="17" t="s">
        <v>328</v>
      </c>
      <c r="B169" s="31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7" t="s">
        <v>323</v>
      </c>
      <c r="B172" s="32" t="str">
        <f>Lookup!C$15</f>
        <v>http://hr1.web.boeing.com/ltmoe/ltmoe_perf_manage.cfm</v>
      </c>
      <c r="C172" s="27" t="s">
        <v>5</v>
      </c>
      <c r="D172" s="32" t="str">
        <f>Lookup!B$15</f>
        <v>Performance and Development Partnership</v>
      </c>
      <c r="E172" s="28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1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1">
        <f>Lookup!A$15</f>
        <v>15</v>
      </c>
      <c r="C179" s="1" t="s">
        <v>329</v>
      </c>
      <c r="D179" s="17"/>
      <c r="E179" s="17"/>
    </row>
    <row r="180" spans="1:5" x14ac:dyDescent="0.3">
      <c r="A180" s="29" t="s">
        <v>327</v>
      </c>
      <c r="B180" s="30"/>
      <c r="C180" s="30"/>
      <c r="D180" s="30"/>
      <c r="E180" s="30"/>
    </row>
    <row r="181" spans="1:5" x14ac:dyDescent="0.3">
      <c r="A181" s="17" t="s">
        <v>328</v>
      </c>
      <c r="B181" s="31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7" t="s">
        <v>323</v>
      </c>
      <c r="B184" s="32" t="str">
        <f>Lookup!C$16</f>
        <v>http://hr1.web.boeing.com/documents/ltmoe/PM_Playbook.pptx</v>
      </c>
      <c r="C184" s="27" t="s">
        <v>5</v>
      </c>
      <c r="D184" s="32" t="str">
        <f>Lookup!B$16</f>
        <v>Performance Management Playbook for Managers &amp;amp; Employees</v>
      </c>
      <c r="E184" s="28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1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1">
        <f>Lookup!A$16</f>
        <v>16</v>
      </c>
      <c r="C191" s="1" t="s">
        <v>329</v>
      </c>
      <c r="D191" s="17"/>
      <c r="E191" s="17"/>
    </row>
    <row r="192" spans="1:5" x14ac:dyDescent="0.3">
      <c r="A192" s="29" t="s">
        <v>327</v>
      </c>
      <c r="B192" s="30"/>
      <c r="C192" s="30"/>
      <c r="D192" s="30"/>
      <c r="E192" s="30"/>
    </row>
    <row r="193" spans="1:5" x14ac:dyDescent="0.3">
      <c r="A193" s="17" t="s">
        <v>328</v>
      </c>
      <c r="B193" s="31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7" t="s">
        <v>323</v>
      </c>
      <c r="B196" s="32" t="str">
        <f>Lookup!C$17</f>
        <v>http://ltd.web.boeing.com/ltd_careerdev/strengthenskills/reasaccom/ReasAccom_index.html</v>
      </c>
      <c r="C196" s="27" t="s">
        <v>5</v>
      </c>
      <c r="D196" s="32" t="str">
        <f>Lookup!B$17</f>
        <v>Reasonable Accommodation - 10 Things You Should Know</v>
      </c>
      <c r="E196" s="28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1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1">
        <f>Lookup!A$17</f>
        <v>17</v>
      </c>
      <c r="C203" s="1" t="s">
        <v>329</v>
      </c>
      <c r="D203" s="17"/>
      <c r="E203" s="17"/>
    </row>
    <row r="204" spans="1:5" x14ac:dyDescent="0.3">
      <c r="A204" s="29" t="s">
        <v>327</v>
      </c>
      <c r="B204" s="30"/>
      <c r="C204" s="30"/>
      <c r="D204" s="30"/>
      <c r="E204" s="30"/>
    </row>
    <row r="205" spans="1:5" x14ac:dyDescent="0.3">
      <c r="A205" s="17" t="s">
        <v>328</v>
      </c>
      <c r="B205" s="31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7" t="s">
        <v>323</v>
      </c>
      <c r="B208" s="32" t="str">
        <f>Lookup!C$18</f>
        <v>&lt;&lt;Accordion&gt;&gt;</v>
      </c>
      <c r="C208" s="27" t="s">
        <v>5</v>
      </c>
      <c r="D208" s="32" t="str">
        <f>Lookup!B$18</f>
        <v>Recognize and Reward Employees</v>
      </c>
      <c r="E208" s="28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1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1">
        <f>Lookup!A$18</f>
        <v>18</v>
      </c>
      <c r="C215" s="1" t="s">
        <v>329</v>
      </c>
      <c r="D215" s="17"/>
      <c r="E215" s="17"/>
    </row>
    <row r="216" spans="1:5" x14ac:dyDescent="0.3">
      <c r="A216" s="29" t="s">
        <v>327</v>
      </c>
      <c r="B216" s="30"/>
      <c r="C216" s="30"/>
      <c r="D216" s="30"/>
      <c r="E216" s="30"/>
    </row>
    <row r="217" spans="1:5" x14ac:dyDescent="0.3">
      <c r="A217" s="17" t="s">
        <v>328</v>
      </c>
      <c r="B217" s="31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7" t="s">
        <v>323</v>
      </c>
      <c r="B220" s="32" t="str">
        <f>Lookup!C$19</f>
        <v>http://hr1.web.boeing.com/ltd/strengthnmgrskills.cfm</v>
      </c>
      <c r="C220" s="27" t="s">
        <v>5</v>
      </c>
      <c r="D220" s="32" t="str">
        <f>Lookup!B$19</f>
        <v>Ten Things Managers Should Know…</v>
      </c>
      <c r="E220" s="28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1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1">
        <f>Lookup!A$19</f>
        <v>19</v>
      </c>
      <c r="C227" s="1" t="s">
        <v>329</v>
      </c>
      <c r="D227" s="17"/>
      <c r="E227" s="17"/>
    </row>
    <row r="228" spans="1:5" x14ac:dyDescent="0.3">
      <c r="A228" s="29" t="s">
        <v>327</v>
      </c>
      <c r="B228" s="30"/>
      <c r="C228" s="30"/>
      <c r="D228" s="30"/>
      <c r="E228" s="30"/>
    </row>
    <row r="229" spans="1:5" x14ac:dyDescent="0.3">
      <c r="A229" s="17" t="s">
        <v>328</v>
      </c>
      <c r="B229" s="31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7" t="s">
        <v>323</v>
      </c>
      <c r="B232" s="32" t="str">
        <f>Lookup!C$20</f>
        <v>https://securityandfire.web.boeing.com/threat/resources.htm</v>
      </c>
      <c r="C232" s="27" t="s">
        <v>5</v>
      </c>
      <c r="D232" s="32" t="str">
        <f>Lookup!B$20</f>
        <v>Threat Management Program / Guide</v>
      </c>
      <c r="E232" s="28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1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1">
        <f>Lookup!A$20</f>
        <v>20</v>
      </c>
      <c r="C239" s="1" t="s">
        <v>329</v>
      </c>
      <c r="D239" s="17"/>
      <c r="E239" s="17"/>
    </row>
    <row r="240" spans="1:5" x14ac:dyDescent="0.3">
      <c r="A240" s="29" t="s">
        <v>327</v>
      </c>
      <c r="B240" s="30"/>
      <c r="C240" s="30"/>
      <c r="D240" s="30"/>
      <c r="E240" s="30"/>
    </row>
    <row r="241" spans="1:5" x14ac:dyDescent="0.3">
      <c r="A241" s="17" t="s">
        <v>328</v>
      </c>
      <c r="B241" s="31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7" t="s">
        <v>323</v>
      </c>
      <c r="B244" s="32">
        <f>Lookup!C$21</f>
        <v>0</v>
      </c>
      <c r="C244" s="27" t="s">
        <v>5</v>
      </c>
      <c r="D244" s="32">
        <f>Lookup!B$21</f>
        <v>0</v>
      </c>
      <c r="E244" s="28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1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1">
        <f>Lookup!A$21</f>
        <v>21</v>
      </c>
      <c r="C251" s="1" t="s">
        <v>329</v>
      </c>
      <c r="D251" s="17"/>
      <c r="E251" s="17"/>
    </row>
    <row r="252" spans="1:5" x14ac:dyDescent="0.3">
      <c r="A252" s="29" t="s">
        <v>327</v>
      </c>
      <c r="B252" s="30"/>
      <c r="C252" s="30"/>
      <c r="D252" s="30"/>
      <c r="E252" s="30"/>
    </row>
    <row r="253" spans="1:5" x14ac:dyDescent="0.3">
      <c r="A253" s="17" t="s">
        <v>328</v>
      </c>
      <c r="B253" s="31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7" t="s">
        <v>323</v>
      </c>
      <c r="B256" s="32">
        <f>Lookup!C$22</f>
        <v>0</v>
      </c>
      <c r="C256" s="27" t="s">
        <v>5</v>
      </c>
      <c r="D256" s="32">
        <f>Lookup!B$22</f>
        <v>0</v>
      </c>
      <c r="E256" s="28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1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1">
        <f>Lookup!A$22</f>
        <v>22</v>
      </c>
      <c r="C263" s="1" t="s">
        <v>329</v>
      </c>
      <c r="D263" s="17"/>
      <c r="E263" s="17"/>
    </row>
    <row r="264" spans="1:5" x14ac:dyDescent="0.3">
      <c r="A264" s="29" t="s">
        <v>327</v>
      </c>
      <c r="B264" s="30"/>
      <c r="C264" s="30"/>
      <c r="D264" s="30"/>
      <c r="E264" s="30"/>
    </row>
    <row r="265" spans="1:5" x14ac:dyDescent="0.3">
      <c r="A265" s="17" t="s">
        <v>328</v>
      </c>
      <c r="B265" s="31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7" t="s">
        <v>323</v>
      </c>
      <c r="B268" s="32">
        <f>Lookup!C$23</f>
        <v>0</v>
      </c>
      <c r="C268" s="27" t="s">
        <v>5</v>
      </c>
      <c r="D268" s="32">
        <f>Lookup!B$23</f>
        <v>0</v>
      </c>
      <c r="E268" s="28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1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1">
        <f>Lookup!A$23</f>
        <v>23</v>
      </c>
      <c r="C275" s="1" t="s">
        <v>329</v>
      </c>
      <c r="D275" s="17"/>
      <c r="E275" s="17"/>
    </row>
    <row r="276" spans="1:5" x14ac:dyDescent="0.3">
      <c r="A276" s="29" t="s">
        <v>327</v>
      </c>
      <c r="B276" s="30"/>
      <c r="C276" s="30"/>
      <c r="D276" s="30"/>
      <c r="E276" s="30"/>
    </row>
    <row r="277" spans="1:5" x14ac:dyDescent="0.3">
      <c r="A277" s="17" t="s">
        <v>328</v>
      </c>
      <c r="B277" s="31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7" t="s">
        <v>323</v>
      </c>
      <c r="B280" s="32">
        <f>Lookup!C$24</f>
        <v>0</v>
      </c>
      <c r="C280" s="27" t="s">
        <v>5</v>
      </c>
      <c r="D280" s="32">
        <f>Lookup!B$24</f>
        <v>0</v>
      </c>
      <c r="E280" s="28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1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1">
        <f>Lookup!A$24</f>
        <v>24</v>
      </c>
      <c r="C287" s="1" t="s">
        <v>329</v>
      </c>
      <c r="D287" s="17"/>
      <c r="E287" s="17"/>
    </row>
    <row r="288" spans="1:5" x14ac:dyDescent="0.3">
      <c r="A288" s="29" t="s">
        <v>327</v>
      </c>
      <c r="B288" s="30"/>
      <c r="C288" s="30"/>
      <c r="D288" s="30"/>
      <c r="E288" s="30"/>
    </row>
    <row r="289" spans="1:5" x14ac:dyDescent="0.3">
      <c r="A289" s="17" t="s">
        <v>328</v>
      </c>
      <c r="B289" s="31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7" t="s">
        <v>323</v>
      </c>
      <c r="B292" s="32">
        <f>Lookup!C$25</f>
        <v>0</v>
      </c>
      <c r="C292" s="27" t="s">
        <v>5</v>
      </c>
      <c r="D292" s="32">
        <f>Lookup!B$25</f>
        <v>0</v>
      </c>
      <c r="E292" s="28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1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1">
        <f>Lookup!A$25</f>
        <v>25</v>
      </c>
      <c r="C299" s="1" t="s">
        <v>329</v>
      </c>
      <c r="D299" s="17"/>
      <c r="E299" s="17"/>
    </row>
    <row r="300" spans="1:5" x14ac:dyDescent="0.3">
      <c r="A300" s="29" t="s">
        <v>327</v>
      </c>
      <c r="B300" s="30"/>
      <c r="C300" s="30"/>
      <c r="D300" s="30"/>
      <c r="E300" s="30"/>
    </row>
    <row r="301" spans="1:5" x14ac:dyDescent="0.3">
      <c r="A301" s="17" t="s">
        <v>328</v>
      </c>
      <c r="B301" s="31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7" t="s">
        <v>323</v>
      </c>
      <c r="B304" s="32">
        <f>Lookup!C$26</f>
        <v>0</v>
      </c>
      <c r="C304" s="27" t="s">
        <v>5</v>
      </c>
      <c r="D304" s="32">
        <f>Lookup!B$26</f>
        <v>0</v>
      </c>
      <c r="E304" s="28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1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1">
        <f>Lookup!A$26</f>
        <v>26</v>
      </c>
      <c r="C311" s="1" t="s">
        <v>329</v>
      </c>
      <c r="D311" s="17"/>
      <c r="E311" s="17"/>
    </row>
    <row r="312" spans="1:5" x14ac:dyDescent="0.3">
      <c r="A312" s="29" t="s">
        <v>327</v>
      </c>
      <c r="B312" s="30"/>
      <c r="C312" s="30"/>
      <c r="D312" s="30"/>
      <c r="E312" s="30"/>
    </row>
    <row r="313" spans="1:5" x14ac:dyDescent="0.3">
      <c r="A313" s="17" t="s">
        <v>328</v>
      </c>
      <c r="B313" s="31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7" t="s">
        <v>323</v>
      </c>
      <c r="B316" s="32">
        <f>Lookup!C$27</f>
        <v>0</v>
      </c>
      <c r="C316" s="27" t="s">
        <v>5</v>
      </c>
      <c r="D316" s="32">
        <f>Lookup!B$27</f>
        <v>0</v>
      </c>
      <c r="E316" s="28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1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1">
        <f>Lookup!A$27</f>
        <v>27</v>
      </c>
      <c r="C323" s="1" t="s">
        <v>329</v>
      </c>
      <c r="D323" s="17"/>
      <c r="E323" s="17"/>
    </row>
    <row r="324" spans="1:5" x14ac:dyDescent="0.3">
      <c r="A324" s="29" t="s">
        <v>327</v>
      </c>
      <c r="B324" s="30"/>
      <c r="C324" s="30"/>
      <c r="D324" s="30"/>
      <c r="E324" s="30"/>
    </row>
    <row r="325" spans="1:5" x14ac:dyDescent="0.3">
      <c r="A325" s="17" t="s">
        <v>328</v>
      </c>
      <c r="B325" s="31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7" t="s">
        <v>323</v>
      </c>
      <c r="B328" s="32">
        <f>Lookup!C$28</f>
        <v>0</v>
      </c>
      <c r="C328" s="27" t="s">
        <v>5</v>
      </c>
      <c r="D328" s="32">
        <f>Lookup!B$28</f>
        <v>0</v>
      </c>
      <c r="E328" s="28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1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1">
        <f>Lookup!A$28</f>
        <v>28</v>
      </c>
      <c r="C335" s="1" t="s">
        <v>329</v>
      </c>
      <c r="D335" s="17"/>
      <c r="E335" s="17"/>
    </row>
    <row r="336" spans="1:5" x14ac:dyDescent="0.3">
      <c r="A336" s="29" t="s">
        <v>327</v>
      </c>
      <c r="B336" s="30"/>
      <c r="C336" s="30"/>
      <c r="D336" s="30"/>
      <c r="E336" s="30"/>
    </row>
    <row r="337" spans="1:5" x14ac:dyDescent="0.3">
      <c r="A337" s="17" t="s">
        <v>328</v>
      </c>
      <c r="B337" s="31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7" t="s">
        <v>323</v>
      </c>
      <c r="B340" s="32">
        <f>Lookup!C$29</f>
        <v>0</v>
      </c>
      <c r="C340" s="27" t="s">
        <v>5</v>
      </c>
      <c r="D340" s="32">
        <f>Lookup!B$29</f>
        <v>0</v>
      </c>
      <c r="E340" s="28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1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1">
        <f>Lookup!A$29</f>
        <v>29</v>
      </c>
      <c r="C347" s="1" t="s">
        <v>329</v>
      </c>
      <c r="D347" s="17"/>
      <c r="E347" s="17"/>
    </row>
    <row r="348" spans="1:5" x14ac:dyDescent="0.3">
      <c r="A348" s="29" t="s">
        <v>327</v>
      </c>
      <c r="B348" s="30"/>
      <c r="C348" s="30"/>
      <c r="D348" s="30"/>
      <c r="E348" s="30"/>
    </row>
    <row r="349" spans="1:5" x14ac:dyDescent="0.3">
      <c r="A349" s="17" t="s">
        <v>328</v>
      </c>
      <c r="B349" s="31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7" t="s">
        <v>323</v>
      </c>
      <c r="B352" s="32">
        <f>Lookup!C$30</f>
        <v>0</v>
      </c>
      <c r="C352" s="27" t="s">
        <v>5</v>
      </c>
      <c r="D352" s="32">
        <f>Lookup!B$30</f>
        <v>0</v>
      </c>
      <c r="E352" s="28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1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1">
        <f>Lookup!A$30</f>
        <v>30</v>
      </c>
      <c r="C359" s="1" t="s">
        <v>329</v>
      </c>
      <c r="D359" s="17"/>
      <c r="E359" s="17"/>
    </row>
    <row r="360" spans="1:5" x14ac:dyDescent="0.3">
      <c r="A360" s="29" t="s">
        <v>327</v>
      </c>
      <c r="B360" s="30"/>
      <c r="C360" s="30"/>
      <c r="D360" s="30"/>
      <c r="E360" s="30"/>
    </row>
    <row r="361" spans="1:5" x14ac:dyDescent="0.3">
      <c r="A361" s="17" t="s">
        <v>328</v>
      </c>
      <c r="B361" s="31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7" t="s">
        <v>323</v>
      </c>
      <c r="B364" s="32">
        <f>Lookup!C$31</f>
        <v>0</v>
      </c>
      <c r="C364" s="27" t="s">
        <v>5</v>
      </c>
      <c r="D364" s="32">
        <f>Lookup!B$31</f>
        <v>0</v>
      </c>
      <c r="E364" s="28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1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1">
        <f>Lookup!A$31</f>
        <v>31</v>
      </c>
      <c r="C371" s="1" t="s">
        <v>329</v>
      </c>
      <c r="D371" s="17"/>
      <c r="E371" s="17"/>
    </row>
    <row r="372" spans="1:5" x14ac:dyDescent="0.3">
      <c r="A372" s="29" t="s">
        <v>327</v>
      </c>
      <c r="B372" s="30"/>
      <c r="C372" s="30"/>
      <c r="D372" s="30"/>
      <c r="E372" s="30"/>
    </row>
    <row r="373" spans="1:5" x14ac:dyDescent="0.3">
      <c r="A373" s="17" t="s">
        <v>328</v>
      </c>
      <c r="B373" s="31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7" t="s">
        <v>323</v>
      </c>
      <c r="B376" s="32">
        <f>Lookup!C$32</f>
        <v>0</v>
      </c>
      <c r="C376" s="27" t="s">
        <v>5</v>
      </c>
      <c r="D376" s="32">
        <f>Lookup!B$32</f>
        <v>0</v>
      </c>
      <c r="E376" s="28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1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1">
        <f>Lookup!A$32</f>
        <v>32</v>
      </c>
      <c r="C383" s="1" t="s">
        <v>329</v>
      </c>
      <c r="D383" s="17"/>
      <c r="E383" s="17"/>
    </row>
    <row r="384" spans="1:5" x14ac:dyDescent="0.3">
      <c r="A384" s="29" t="s">
        <v>327</v>
      </c>
      <c r="B384" s="30"/>
      <c r="C384" s="30"/>
      <c r="D384" s="30"/>
      <c r="E384" s="30"/>
    </row>
    <row r="385" spans="1:5" x14ac:dyDescent="0.3">
      <c r="A385" s="17" t="s">
        <v>328</v>
      </c>
      <c r="B385" s="31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7" t="s">
        <v>323</v>
      </c>
      <c r="B388" s="32">
        <f>Lookup!C$33</f>
        <v>0</v>
      </c>
      <c r="C388" s="27" t="s">
        <v>5</v>
      </c>
      <c r="D388" s="32">
        <f>Lookup!B$33</f>
        <v>0</v>
      </c>
      <c r="E388" s="28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1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1">
        <f>Lookup!A$33</f>
        <v>33</v>
      </c>
      <c r="C395" s="1" t="s">
        <v>329</v>
      </c>
      <c r="D395" s="17"/>
      <c r="E395" s="17"/>
    </row>
    <row r="396" spans="1:5" x14ac:dyDescent="0.3">
      <c r="A396" s="29" t="s">
        <v>327</v>
      </c>
      <c r="B396" s="30"/>
      <c r="C396" s="30"/>
      <c r="D396" s="30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1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3" t="s">
        <v>334</v>
      </c>
      <c r="B1" s="33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xmlns:xlrd2="http://schemas.microsoft.com/office/spreadsheetml/2017/richdata2" ref="A2:B22">
      <sortCondition ref="B1:B22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42"/>
  <sheetViews>
    <sheetView workbookViewId="0">
      <selection activeCell="B1" sqref="B1:C20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627</v>
      </c>
      <c r="C1" s="17" t="s">
        <v>626</v>
      </c>
    </row>
    <row r="2" spans="1:3" x14ac:dyDescent="0.3">
      <c r="A2" s="17">
        <v>2</v>
      </c>
      <c r="B2" s="17" t="s">
        <v>628</v>
      </c>
      <c r="C2" s="17" t="s">
        <v>629</v>
      </c>
    </row>
    <row r="3" spans="1:3" x14ac:dyDescent="0.3">
      <c r="A3" s="17">
        <v>3</v>
      </c>
      <c r="B3" s="17" t="s">
        <v>630</v>
      </c>
      <c r="C3" s="17" t="s">
        <v>631</v>
      </c>
    </row>
    <row r="4" spans="1:3" x14ac:dyDescent="0.3">
      <c r="A4" s="17">
        <v>4</v>
      </c>
      <c r="B4" s="17" t="s">
        <v>632</v>
      </c>
      <c r="C4" s="17" t="s">
        <v>626</v>
      </c>
    </row>
    <row r="5" spans="1:3" x14ac:dyDescent="0.3">
      <c r="A5" s="17">
        <v>5</v>
      </c>
      <c r="B5" s="17" t="s">
        <v>226</v>
      </c>
      <c r="C5" s="17" t="s">
        <v>232</v>
      </c>
    </row>
    <row r="6" spans="1:3" x14ac:dyDescent="0.3">
      <c r="A6" s="17">
        <v>6</v>
      </c>
      <c r="B6" s="17" t="s">
        <v>633</v>
      </c>
      <c r="C6" s="17" t="s">
        <v>634</v>
      </c>
    </row>
    <row r="7" spans="1:3" x14ac:dyDescent="0.3">
      <c r="A7" s="17">
        <v>7</v>
      </c>
      <c r="B7" s="17" t="s">
        <v>635</v>
      </c>
      <c r="C7" s="17" t="s">
        <v>626</v>
      </c>
    </row>
    <row r="8" spans="1:3" x14ac:dyDescent="0.3">
      <c r="A8" s="17">
        <v>8</v>
      </c>
      <c r="B8" s="17" t="s">
        <v>636</v>
      </c>
      <c r="C8" s="17" t="s">
        <v>637</v>
      </c>
    </row>
    <row r="9" spans="1:3" x14ac:dyDescent="0.3">
      <c r="A9" s="17">
        <v>9</v>
      </c>
      <c r="B9" s="17" t="s">
        <v>638</v>
      </c>
      <c r="C9" s="17" t="s">
        <v>639</v>
      </c>
    </row>
    <row r="10" spans="1:3" x14ac:dyDescent="0.3">
      <c r="A10" s="17">
        <v>10</v>
      </c>
      <c r="B10" s="17" t="s">
        <v>640</v>
      </c>
      <c r="C10" s="17" t="s">
        <v>641</v>
      </c>
    </row>
    <row r="11" spans="1:3" x14ac:dyDescent="0.3">
      <c r="A11" s="17">
        <v>11</v>
      </c>
      <c r="B11" s="17" t="s">
        <v>84</v>
      </c>
      <c r="C11" s="17" t="s">
        <v>642</v>
      </c>
    </row>
    <row r="12" spans="1:3" x14ac:dyDescent="0.3">
      <c r="A12" s="17">
        <v>12</v>
      </c>
      <c r="B12" s="17" t="s">
        <v>643</v>
      </c>
      <c r="C12" s="17" t="s">
        <v>644</v>
      </c>
    </row>
    <row r="13" spans="1:3" x14ac:dyDescent="0.3">
      <c r="A13" s="17">
        <v>13</v>
      </c>
      <c r="B13" s="17" t="s">
        <v>645</v>
      </c>
      <c r="C13" s="17" t="s">
        <v>646</v>
      </c>
    </row>
    <row r="14" spans="1:3" x14ac:dyDescent="0.3">
      <c r="A14" s="17">
        <v>14</v>
      </c>
      <c r="B14" s="17" t="s">
        <v>647</v>
      </c>
      <c r="C14" s="17" t="s">
        <v>648</v>
      </c>
    </row>
    <row r="15" spans="1:3" x14ac:dyDescent="0.3">
      <c r="A15" s="17">
        <v>15</v>
      </c>
      <c r="B15" s="17" t="s">
        <v>649</v>
      </c>
      <c r="C15" s="17" t="s">
        <v>587</v>
      </c>
    </row>
    <row r="16" spans="1:3" x14ac:dyDescent="0.3">
      <c r="A16" s="17">
        <v>16</v>
      </c>
      <c r="B16" s="17" t="s">
        <v>650</v>
      </c>
      <c r="C16" s="17" t="s">
        <v>651</v>
      </c>
    </row>
    <row r="17" spans="1:3" x14ac:dyDescent="0.3">
      <c r="A17" s="17">
        <v>17</v>
      </c>
      <c r="B17" s="17" t="s">
        <v>652</v>
      </c>
      <c r="C17" s="17" t="s">
        <v>653</v>
      </c>
    </row>
    <row r="18" spans="1:3" x14ac:dyDescent="0.3">
      <c r="A18" s="17">
        <v>18</v>
      </c>
      <c r="B18" t="s">
        <v>654</v>
      </c>
      <c r="C18" s="17" t="s">
        <v>626</v>
      </c>
    </row>
    <row r="19" spans="1:3" x14ac:dyDescent="0.3">
      <c r="A19" s="17">
        <v>19</v>
      </c>
      <c r="B19" t="s">
        <v>655</v>
      </c>
      <c r="C19" s="17" t="s">
        <v>656</v>
      </c>
    </row>
    <row r="20" spans="1:3" x14ac:dyDescent="0.3">
      <c r="A20" s="17">
        <v>20</v>
      </c>
      <c r="B20" t="s">
        <v>227</v>
      </c>
      <c r="C20" s="17" t="s">
        <v>233</v>
      </c>
    </row>
    <row r="21" spans="1:3" x14ac:dyDescent="0.3">
      <c r="A21" s="17">
        <v>21</v>
      </c>
      <c r="C21" s="17"/>
    </row>
    <row r="22" spans="1:3" x14ac:dyDescent="0.3">
      <c r="A22" s="17">
        <v>22</v>
      </c>
      <c r="C22" s="17"/>
    </row>
    <row r="23" spans="1:3" x14ac:dyDescent="0.3">
      <c r="A23" s="17">
        <v>23</v>
      </c>
      <c r="C23" s="17"/>
    </row>
    <row r="24" spans="1:3" x14ac:dyDescent="0.3">
      <c r="A24" s="17">
        <v>24</v>
      </c>
      <c r="C24" s="17"/>
    </row>
    <row r="25" spans="1:3" x14ac:dyDescent="0.3">
      <c r="A25" s="17">
        <v>25</v>
      </c>
    </row>
    <row r="26" spans="1:3" x14ac:dyDescent="0.3">
      <c r="A26" s="17">
        <v>26</v>
      </c>
    </row>
    <row r="27" spans="1:3" x14ac:dyDescent="0.3">
      <c r="A27" s="17">
        <v>27</v>
      </c>
    </row>
    <row r="28" spans="1:3" x14ac:dyDescent="0.3">
      <c r="A28" s="17">
        <v>28</v>
      </c>
    </row>
    <row r="29" spans="1:3" x14ac:dyDescent="0.3">
      <c r="A29" s="17">
        <v>29</v>
      </c>
    </row>
    <row r="30" spans="1:3" x14ac:dyDescent="0.3">
      <c r="A30" s="17">
        <v>30</v>
      </c>
    </row>
    <row r="31" spans="1:3" x14ac:dyDescent="0.3">
      <c r="A31" s="17">
        <v>31</v>
      </c>
    </row>
    <row r="32" spans="1:3" x14ac:dyDescent="0.3">
      <c r="A32" s="17">
        <v>32</v>
      </c>
    </row>
    <row r="33" spans="1:1" x14ac:dyDescent="0.3">
      <c r="A33" s="17">
        <v>33</v>
      </c>
    </row>
    <row r="34" spans="1:1" x14ac:dyDescent="0.3">
      <c r="A34" s="17">
        <v>34</v>
      </c>
    </row>
    <row r="35" spans="1:1" x14ac:dyDescent="0.3">
      <c r="A35" s="17">
        <v>35</v>
      </c>
    </row>
    <row r="36" spans="1:1" x14ac:dyDescent="0.3">
      <c r="A36" s="17">
        <v>36</v>
      </c>
    </row>
    <row r="37" spans="1:1" x14ac:dyDescent="0.3">
      <c r="A37" s="17">
        <v>37</v>
      </c>
    </row>
    <row r="38" spans="1:1" x14ac:dyDescent="0.3">
      <c r="A38" s="17">
        <v>38</v>
      </c>
    </row>
    <row r="39" spans="1:1" x14ac:dyDescent="0.3">
      <c r="A39" s="17">
        <v>39</v>
      </c>
    </row>
    <row r="40" spans="1:1" x14ac:dyDescent="0.3">
      <c r="A40" s="17">
        <v>40</v>
      </c>
    </row>
    <row r="41" spans="1:1" x14ac:dyDescent="0.3">
      <c r="A41" s="17">
        <v>41</v>
      </c>
    </row>
    <row r="42" spans="1:1" x14ac:dyDescent="0.3">
      <c r="A42" s="17">
        <v>42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3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3" t="s">
        <v>309</v>
      </c>
      <c r="C2" s="1" t="s">
        <v>5</v>
      </c>
      <c r="D2" s="22" t="s">
        <v>307</v>
      </c>
      <c r="E2" s="17" t="s">
        <v>7</v>
      </c>
    </row>
    <row r="3" spans="1:5" s="17" customFormat="1" x14ac:dyDescent="0.3">
      <c r="A3" s="17" t="s">
        <v>18</v>
      </c>
      <c r="B3" s="23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3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3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3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3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3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3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3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3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3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4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4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4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4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5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5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5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5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5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5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5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5"/>
      <c r="C24" s="1" t="s">
        <v>5</v>
      </c>
      <c r="D24" s="8"/>
      <c r="E24" s="17" t="s">
        <v>7</v>
      </c>
    </row>
    <row r="25" spans="1:5" x14ac:dyDescent="0.3">
      <c r="B25" s="26"/>
    </row>
    <row r="26" spans="1:5" x14ac:dyDescent="0.3">
      <c r="B26" s="26"/>
    </row>
    <row r="27" spans="1:5" x14ac:dyDescent="0.3">
      <c r="B27" s="26"/>
    </row>
    <row r="28" spans="1:5" x14ac:dyDescent="0.3">
      <c r="B28" s="26"/>
    </row>
    <row r="29" spans="1:5" x14ac:dyDescent="0.3">
      <c r="B29" s="26"/>
    </row>
    <row r="30" spans="1:5" x14ac:dyDescent="0.3">
      <c r="B30" s="26"/>
    </row>
    <row r="31" spans="1:5" x14ac:dyDescent="0.3">
      <c r="B31" s="26"/>
    </row>
    <row r="32" spans="1:5" x14ac:dyDescent="0.3">
      <c r="B32" s="26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400</v>
      </c>
    </row>
    <row r="2" spans="1:1" x14ac:dyDescent="0.3">
      <c r="A2" s="1" t="s">
        <v>430</v>
      </c>
    </row>
    <row r="3" spans="1:1" x14ac:dyDescent="0.3">
      <c r="A3" s="50" t="s">
        <v>434</v>
      </c>
    </row>
    <row r="4" spans="1:1" x14ac:dyDescent="0.3">
      <c r="A4" s="51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3" t="s">
        <v>334</v>
      </c>
      <c r="B1" s="33" t="s">
        <v>336</v>
      </c>
      <c r="C1" s="33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workbookViewId="0">
      <selection sqref="A1:F9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1.664062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33" t="s">
        <v>345</v>
      </c>
      <c r="B1" s="33" t="s">
        <v>1</v>
      </c>
      <c r="C1" s="17" t="s">
        <v>613</v>
      </c>
      <c r="D1" s="33" t="s">
        <v>5</v>
      </c>
      <c r="E1" s="17" t="s">
        <v>605</v>
      </c>
      <c r="F1" s="33" t="s">
        <v>27</v>
      </c>
    </row>
    <row r="2" spans="1:6" x14ac:dyDescent="0.3">
      <c r="A2" s="33" t="s">
        <v>345</v>
      </c>
      <c r="B2" s="33" t="s">
        <v>1</v>
      </c>
      <c r="C2" s="17" t="s">
        <v>614</v>
      </c>
      <c r="D2" s="33" t="s">
        <v>5</v>
      </c>
      <c r="E2" t="s">
        <v>606</v>
      </c>
      <c r="F2" s="33" t="s">
        <v>27</v>
      </c>
    </row>
    <row r="3" spans="1:6" x14ac:dyDescent="0.3">
      <c r="A3" s="33" t="s">
        <v>345</v>
      </c>
      <c r="B3" s="33" t="s">
        <v>1</v>
      </c>
      <c r="C3" s="17" t="s">
        <v>615</v>
      </c>
      <c r="D3" s="33" t="s">
        <v>5</v>
      </c>
      <c r="E3" t="s">
        <v>607</v>
      </c>
      <c r="F3" s="33" t="s">
        <v>27</v>
      </c>
    </row>
    <row r="4" spans="1:6" x14ac:dyDescent="0.3">
      <c r="A4" s="33" t="s">
        <v>345</v>
      </c>
      <c r="B4" s="33" t="s">
        <v>1</v>
      </c>
      <c r="C4" s="17" t="s">
        <v>599</v>
      </c>
      <c r="D4" s="33" t="s">
        <v>5</v>
      </c>
      <c r="E4" t="s">
        <v>608</v>
      </c>
      <c r="F4" s="33" t="s">
        <v>27</v>
      </c>
    </row>
    <row r="5" spans="1:6" x14ac:dyDescent="0.3">
      <c r="A5" s="33" t="s">
        <v>345</v>
      </c>
      <c r="B5" s="33" t="s">
        <v>1</v>
      </c>
      <c r="C5" s="17" t="s">
        <v>600</v>
      </c>
      <c r="D5" s="33" t="s">
        <v>5</v>
      </c>
      <c r="E5" t="s">
        <v>598</v>
      </c>
      <c r="F5" s="33" t="s">
        <v>27</v>
      </c>
    </row>
    <row r="6" spans="1:6" x14ac:dyDescent="0.3">
      <c r="A6" s="33" t="s">
        <v>345</v>
      </c>
      <c r="B6" s="33" t="s">
        <v>1</v>
      </c>
      <c r="C6" s="17" t="s">
        <v>616</v>
      </c>
      <c r="D6" s="33" t="s">
        <v>5</v>
      </c>
      <c r="E6" t="s">
        <v>609</v>
      </c>
      <c r="F6" s="33" t="s">
        <v>27</v>
      </c>
    </row>
    <row r="7" spans="1:6" x14ac:dyDescent="0.3">
      <c r="A7" s="33" t="s">
        <v>345</v>
      </c>
      <c r="B7" s="33" t="s">
        <v>1</v>
      </c>
      <c r="C7" s="17" t="s">
        <v>617</v>
      </c>
      <c r="D7" s="33" t="s">
        <v>5</v>
      </c>
      <c r="E7" t="s">
        <v>610</v>
      </c>
      <c r="F7" s="33" t="s">
        <v>27</v>
      </c>
    </row>
    <row r="8" spans="1:6" x14ac:dyDescent="0.3">
      <c r="A8" s="33" t="s">
        <v>345</v>
      </c>
      <c r="B8" s="33" t="s">
        <v>1</v>
      </c>
      <c r="C8" s="17" t="s">
        <v>618</v>
      </c>
      <c r="D8" s="33" t="s">
        <v>5</v>
      </c>
      <c r="E8" t="s">
        <v>611</v>
      </c>
      <c r="F8" s="33" t="s">
        <v>27</v>
      </c>
    </row>
    <row r="9" spans="1:6" x14ac:dyDescent="0.3">
      <c r="A9" s="33" t="s">
        <v>345</v>
      </c>
      <c r="B9" s="33" t="s">
        <v>1</v>
      </c>
      <c r="C9" s="17" t="s">
        <v>619</v>
      </c>
      <c r="D9" s="33" t="s">
        <v>5</v>
      </c>
      <c r="E9" t="s">
        <v>612</v>
      </c>
      <c r="F9" s="33" t="s">
        <v>27</v>
      </c>
    </row>
    <row r="10" spans="1:6" x14ac:dyDescent="0.3">
      <c r="A10" s="33" t="s">
        <v>345</v>
      </c>
      <c r="B10" s="33" t="s">
        <v>1</v>
      </c>
      <c r="C10" s="17"/>
      <c r="D10" s="33" t="s">
        <v>5</v>
      </c>
      <c r="F10" s="33" t="s">
        <v>27</v>
      </c>
    </row>
    <row r="11" spans="1:6" x14ac:dyDescent="0.3">
      <c r="A11" s="33" t="s">
        <v>345</v>
      </c>
      <c r="B11" s="33" t="s">
        <v>1</v>
      </c>
      <c r="C11" s="17"/>
      <c r="D11" s="33" t="s">
        <v>5</v>
      </c>
      <c r="F11" s="33" t="s">
        <v>27</v>
      </c>
    </row>
    <row r="12" spans="1:6" x14ac:dyDescent="0.3">
      <c r="A12" s="33" t="s">
        <v>345</v>
      </c>
      <c r="B12" s="33" t="s">
        <v>1</v>
      </c>
      <c r="C12" s="17"/>
      <c r="D12" s="33" t="s">
        <v>5</v>
      </c>
      <c r="F12" s="33" t="s">
        <v>27</v>
      </c>
    </row>
    <row r="13" spans="1:6" x14ac:dyDescent="0.3">
      <c r="A13" s="33" t="s">
        <v>345</v>
      </c>
      <c r="B13" s="33" t="s">
        <v>1</v>
      </c>
      <c r="C13" s="17"/>
      <c r="D13" s="33" t="s">
        <v>5</v>
      </c>
      <c r="F13" s="33" t="s">
        <v>27</v>
      </c>
    </row>
    <row r="14" spans="1:6" x14ac:dyDescent="0.3">
      <c r="A14" s="33" t="s">
        <v>345</v>
      </c>
      <c r="B14" s="33" t="s">
        <v>1</v>
      </c>
      <c r="C14" s="17"/>
      <c r="D14" s="33" t="s">
        <v>5</v>
      </c>
      <c r="F14" s="33" t="s">
        <v>27</v>
      </c>
    </row>
    <row r="15" spans="1:6" x14ac:dyDescent="0.3">
      <c r="A15" s="33" t="s">
        <v>345</v>
      </c>
      <c r="B15" s="33" t="s">
        <v>1</v>
      </c>
      <c r="C15" s="17"/>
      <c r="D15" s="33" t="s">
        <v>5</v>
      </c>
      <c r="F15" s="33" t="s">
        <v>27</v>
      </c>
    </row>
    <row r="16" spans="1:6" x14ac:dyDescent="0.3">
      <c r="A16" s="33" t="s">
        <v>345</v>
      </c>
      <c r="B16" s="33" t="s">
        <v>1</v>
      </c>
      <c r="D16" s="33" t="s">
        <v>5</v>
      </c>
      <c r="F16" s="33" t="s">
        <v>27</v>
      </c>
    </row>
    <row r="17" spans="1:6" x14ac:dyDescent="0.3">
      <c r="A17" s="33" t="s">
        <v>345</v>
      </c>
      <c r="B17" s="33" t="s">
        <v>1</v>
      </c>
      <c r="D17" s="33" t="s">
        <v>5</v>
      </c>
      <c r="F17" s="33" t="s">
        <v>27</v>
      </c>
    </row>
    <row r="18" spans="1:6" x14ac:dyDescent="0.3">
      <c r="A18" s="33" t="s">
        <v>345</v>
      </c>
      <c r="B18" s="33" t="s">
        <v>1</v>
      </c>
      <c r="D18" s="33" t="s">
        <v>5</v>
      </c>
      <c r="F18" s="33" t="s">
        <v>27</v>
      </c>
    </row>
    <row r="19" spans="1:6" x14ac:dyDescent="0.3">
      <c r="A19" s="33" t="s">
        <v>345</v>
      </c>
      <c r="B19" s="33" t="s">
        <v>1</v>
      </c>
      <c r="D19" s="33" t="s">
        <v>5</v>
      </c>
      <c r="F19" s="33" t="s">
        <v>27</v>
      </c>
    </row>
    <row r="20" spans="1:6" x14ac:dyDescent="0.3">
      <c r="A20" s="33" t="s">
        <v>345</v>
      </c>
      <c r="B20" s="33" t="s">
        <v>1</v>
      </c>
      <c r="D20" s="33" t="s">
        <v>5</v>
      </c>
      <c r="F20" s="33" t="s">
        <v>27</v>
      </c>
    </row>
    <row r="21" spans="1:6" x14ac:dyDescent="0.3">
      <c r="A21" s="33" t="s">
        <v>345</v>
      </c>
      <c r="B21" s="33" t="s">
        <v>1</v>
      </c>
      <c r="D21" s="33" t="s">
        <v>5</v>
      </c>
      <c r="F21" s="33" t="s">
        <v>27</v>
      </c>
    </row>
    <row r="22" spans="1:6" x14ac:dyDescent="0.3">
      <c r="A22" s="33" t="s">
        <v>345</v>
      </c>
      <c r="B22" s="33" t="s">
        <v>1</v>
      </c>
      <c r="D22" s="33" t="s">
        <v>5</v>
      </c>
      <c r="F22" s="33" t="s">
        <v>27</v>
      </c>
    </row>
    <row r="23" spans="1:6" x14ac:dyDescent="0.3">
      <c r="A23" s="33" t="s">
        <v>345</v>
      </c>
      <c r="B23" s="33" t="s">
        <v>1</v>
      </c>
      <c r="D23" s="33" t="s">
        <v>5</v>
      </c>
      <c r="F23" s="33" t="s">
        <v>27</v>
      </c>
    </row>
    <row r="24" spans="1:6" x14ac:dyDescent="0.3">
      <c r="A24" s="33" t="s">
        <v>345</v>
      </c>
      <c r="B24" s="33" t="s">
        <v>1</v>
      </c>
      <c r="D24" s="33" t="s">
        <v>5</v>
      </c>
      <c r="F24" s="33" t="s">
        <v>27</v>
      </c>
    </row>
    <row r="25" spans="1:6" x14ac:dyDescent="0.3">
      <c r="A25" s="33" t="s">
        <v>345</v>
      </c>
      <c r="B25" s="33" t="s">
        <v>1</v>
      </c>
      <c r="D25" s="33" t="s">
        <v>5</v>
      </c>
      <c r="F25" s="33" t="s">
        <v>27</v>
      </c>
    </row>
    <row r="26" spans="1:6" x14ac:dyDescent="0.3">
      <c r="A26" s="33" t="s">
        <v>345</v>
      </c>
      <c r="B26" s="33" t="s">
        <v>1</v>
      </c>
      <c r="D26" s="33" t="s">
        <v>5</v>
      </c>
      <c r="F26" s="33" t="s">
        <v>27</v>
      </c>
    </row>
    <row r="27" spans="1:6" x14ac:dyDescent="0.3">
      <c r="A27" s="33" t="s">
        <v>345</v>
      </c>
      <c r="B27" s="33" t="s">
        <v>1</v>
      </c>
      <c r="D27" s="33" t="s">
        <v>5</v>
      </c>
      <c r="F27" s="33" t="s">
        <v>27</v>
      </c>
    </row>
    <row r="28" spans="1:6" x14ac:dyDescent="0.3">
      <c r="A28" s="33" t="s">
        <v>345</v>
      </c>
      <c r="B28" s="33" t="s">
        <v>1</v>
      </c>
      <c r="D28" s="33" t="s">
        <v>5</v>
      </c>
      <c r="F28" s="33" t="s">
        <v>27</v>
      </c>
    </row>
    <row r="29" spans="1:6" x14ac:dyDescent="0.3">
      <c r="A29" s="33"/>
      <c r="B29" s="33"/>
      <c r="D29" s="33"/>
      <c r="F29" s="33"/>
    </row>
    <row r="30" spans="1:6" x14ac:dyDescent="0.3">
      <c r="A30" s="33"/>
      <c r="B30" s="33"/>
      <c r="F30" s="33"/>
    </row>
    <row r="31" spans="1:6" x14ac:dyDescent="0.3">
      <c r="A31" s="33"/>
      <c r="B31" s="33"/>
    </row>
    <row r="32" spans="1:6" x14ac:dyDescent="0.3">
      <c r="A32" s="33"/>
      <c r="B32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ColWidth="8.88671875" defaultRowHeight="13.2" x14ac:dyDescent="0.25"/>
  <cols>
    <col min="1" max="1" width="18.3320312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18.3320312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141</v>
      </c>
      <c r="D2" s="55" t="s">
        <v>5</v>
      </c>
      <c r="E2" s="55" t="s">
        <v>588</v>
      </c>
      <c r="F2" s="54" t="s">
        <v>585</v>
      </c>
      <c r="G2" s="54" t="s">
        <v>340</v>
      </c>
      <c r="H2" s="55" t="s">
        <v>590</v>
      </c>
      <c r="I2" s="54" t="s">
        <v>72</v>
      </c>
      <c r="J2" s="55" t="s">
        <v>593</v>
      </c>
      <c r="K2" s="54" t="s">
        <v>489</v>
      </c>
    </row>
    <row r="3" spans="1:11" x14ac:dyDescent="0.25">
      <c r="A3" s="54" t="s">
        <v>339</v>
      </c>
      <c r="B3" s="55" t="s">
        <v>1</v>
      </c>
      <c r="C3" s="55" t="s">
        <v>142</v>
      </c>
      <c r="D3" s="55" t="s">
        <v>5</v>
      </c>
      <c r="E3" s="55" t="s">
        <v>589</v>
      </c>
      <c r="F3" s="54" t="s">
        <v>585</v>
      </c>
      <c r="G3" s="54" t="s">
        <v>340</v>
      </c>
      <c r="H3" s="55" t="s">
        <v>591</v>
      </c>
      <c r="I3" s="54" t="s">
        <v>72</v>
      </c>
      <c r="J3" s="55" t="s">
        <v>594</v>
      </c>
      <c r="K3" s="54" t="s">
        <v>489</v>
      </c>
    </row>
    <row r="4" spans="1:11" x14ac:dyDescent="0.25">
      <c r="A4" s="54" t="s">
        <v>339</v>
      </c>
      <c r="B4" s="55" t="s">
        <v>1</v>
      </c>
      <c r="C4" s="55" t="s">
        <v>143</v>
      </c>
      <c r="D4" s="55" t="s">
        <v>5</v>
      </c>
      <c r="E4" s="55" t="s">
        <v>506</v>
      </c>
      <c r="F4" s="54" t="s">
        <v>585</v>
      </c>
      <c r="G4" s="54" t="s">
        <v>340</v>
      </c>
      <c r="H4" s="55" t="s">
        <v>592</v>
      </c>
      <c r="I4" s="54" t="s">
        <v>72</v>
      </c>
      <c r="J4" s="55" t="s">
        <v>508</v>
      </c>
      <c r="K4" s="54" t="s">
        <v>489</v>
      </c>
    </row>
    <row r="6" spans="1:11" x14ac:dyDescent="0.25">
      <c r="B6" s="55"/>
      <c r="C6" s="55"/>
      <c r="D6" s="55"/>
    </row>
    <row r="10" spans="1:11" x14ac:dyDescent="0.25">
      <c r="B10" s="55"/>
      <c r="C10" s="55"/>
      <c r="D10" s="55"/>
    </row>
  </sheetData>
  <autoFilter ref="A1:K23" xr:uid="{677D98F7-4550-4423-941A-082EF54C7F96}">
    <sortState xmlns:xlrd2="http://schemas.microsoft.com/office/spreadsheetml/2017/richdata2"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ColWidth="8.88671875" defaultRowHeight="13.2" x14ac:dyDescent="0.25"/>
  <cols>
    <col min="1" max="1" width="18.3320312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38.664062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180</v>
      </c>
      <c r="D2" s="55" t="s">
        <v>5</v>
      </c>
      <c r="E2" s="55" t="s">
        <v>572</v>
      </c>
      <c r="F2" s="54" t="s">
        <v>585</v>
      </c>
      <c r="G2" s="54" t="s">
        <v>340</v>
      </c>
      <c r="H2" s="55" t="s">
        <v>573</v>
      </c>
      <c r="I2" s="54" t="s">
        <v>72</v>
      </c>
      <c r="J2" s="55" t="s">
        <v>574</v>
      </c>
      <c r="K2" s="54" t="s">
        <v>489</v>
      </c>
    </row>
    <row r="3" spans="1:11" x14ac:dyDescent="0.25">
      <c r="A3" s="54" t="s">
        <v>339</v>
      </c>
      <c r="E3" s="55" t="s">
        <v>497</v>
      </c>
      <c r="G3" s="54" t="s">
        <v>340</v>
      </c>
      <c r="H3" s="55" t="s">
        <v>498</v>
      </c>
      <c r="I3" s="54" t="s">
        <v>72</v>
      </c>
      <c r="J3" s="55" t="s">
        <v>499</v>
      </c>
      <c r="K3" s="54" t="s">
        <v>489</v>
      </c>
    </row>
    <row r="4" spans="1:11" x14ac:dyDescent="0.25">
      <c r="A4" s="54" t="s">
        <v>339</v>
      </c>
      <c r="E4" s="55" t="s">
        <v>533</v>
      </c>
      <c r="G4" s="54" t="s">
        <v>340</v>
      </c>
      <c r="H4" s="55" t="s">
        <v>534</v>
      </c>
      <c r="I4" s="54" t="s">
        <v>72</v>
      </c>
      <c r="J4" s="55" t="s">
        <v>535</v>
      </c>
      <c r="K4" s="54" t="s">
        <v>489</v>
      </c>
    </row>
    <row r="5" spans="1:11" x14ac:dyDescent="0.25">
      <c r="A5" s="54" t="s">
        <v>339</v>
      </c>
      <c r="E5" s="55" t="s">
        <v>509</v>
      </c>
      <c r="G5" s="54" t="s">
        <v>340</v>
      </c>
      <c r="H5" s="55" t="s">
        <v>510</v>
      </c>
      <c r="I5" s="54" t="s">
        <v>72</v>
      </c>
      <c r="J5" s="55" t="s">
        <v>511</v>
      </c>
      <c r="K5" s="54" t="s">
        <v>489</v>
      </c>
    </row>
    <row r="6" spans="1:11" x14ac:dyDescent="0.25">
      <c r="A6" s="54" t="s">
        <v>339</v>
      </c>
      <c r="E6" s="55" t="s">
        <v>509</v>
      </c>
      <c r="G6" s="54" t="s">
        <v>340</v>
      </c>
      <c r="H6" s="55" t="s">
        <v>510</v>
      </c>
      <c r="I6" s="54" t="s">
        <v>72</v>
      </c>
      <c r="J6" s="55" t="s">
        <v>511</v>
      </c>
      <c r="K6" s="54" t="s">
        <v>489</v>
      </c>
    </row>
    <row r="7" spans="1:11" x14ac:dyDescent="0.25">
      <c r="A7" s="54" t="s">
        <v>339</v>
      </c>
      <c r="E7" s="55" t="s">
        <v>500</v>
      </c>
      <c r="G7" s="54" t="s">
        <v>340</v>
      </c>
      <c r="H7" s="55" t="s">
        <v>501</v>
      </c>
      <c r="I7" s="54" t="s">
        <v>72</v>
      </c>
      <c r="J7" s="55" t="s">
        <v>502</v>
      </c>
      <c r="K7" s="54" t="s">
        <v>489</v>
      </c>
    </row>
    <row r="8" spans="1:11" x14ac:dyDescent="0.25">
      <c r="A8" s="54" t="s">
        <v>339</v>
      </c>
      <c r="E8" s="55" t="s">
        <v>521</v>
      </c>
      <c r="G8" s="54" t="s">
        <v>340</v>
      </c>
      <c r="H8" s="55" t="s">
        <v>522</v>
      </c>
      <c r="I8" s="54" t="s">
        <v>72</v>
      </c>
      <c r="J8" s="55" t="s">
        <v>523</v>
      </c>
      <c r="K8" s="54" t="s">
        <v>489</v>
      </c>
    </row>
    <row r="9" spans="1:11" x14ac:dyDescent="0.25">
      <c r="A9" s="54" t="s">
        <v>339</v>
      </c>
      <c r="E9" s="55" t="s">
        <v>536</v>
      </c>
      <c r="G9" s="54" t="s">
        <v>340</v>
      </c>
      <c r="H9" s="55" t="s">
        <v>537</v>
      </c>
      <c r="I9" s="54" t="s">
        <v>72</v>
      </c>
      <c r="J9" s="55" t="s">
        <v>538</v>
      </c>
      <c r="K9" s="54" t="s">
        <v>489</v>
      </c>
    </row>
    <row r="10" spans="1:11" x14ac:dyDescent="0.25">
      <c r="A10" s="54" t="s">
        <v>339</v>
      </c>
      <c r="B10" s="55" t="s">
        <v>1</v>
      </c>
      <c r="C10" s="55" t="s">
        <v>181</v>
      </c>
      <c r="D10" s="55" t="s">
        <v>5</v>
      </c>
      <c r="E10" s="55" t="s">
        <v>536</v>
      </c>
      <c r="F10" s="54" t="s">
        <v>585</v>
      </c>
      <c r="G10" s="54" t="s">
        <v>340</v>
      </c>
      <c r="H10" s="55" t="s">
        <v>537</v>
      </c>
      <c r="I10" s="54" t="s">
        <v>72</v>
      </c>
      <c r="J10" s="55" t="s">
        <v>575</v>
      </c>
      <c r="K10" s="54" t="s">
        <v>489</v>
      </c>
    </row>
    <row r="11" spans="1:11" x14ac:dyDescent="0.25">
      <c r="A11" s="54" t="s">
        <v>339</v>
      </c>
      <c r="E11" s="55" t="s">
        <v>541</v>
      </c>
      <c r="G11" s="54" t="s">
        <v>340</v>
      </c>
      <c r="H11" s="55" t="s">
        <v>542</v>
      </c>
      <c r="I11" s="54" t="s">
        <v>72</v>
      </c>
      <c r="J11" s="55" t="s">
        <v>543</v>
      </c>
      <c r="K11" s="54" t="s">
        <v>489</v>
      </c>
    </row>
    <row r="12" spans="1:11" x14ac:dyDescent="0.25">
      <c r="A12" s="54" t="s">
        <v>339</v>
      </c>
      <c r="E12" s="55" t="s">
        <v>527</v>
      </c>
      <c r="G12" s="54" t="s">
        <v>340</v>
      </c>
      <c r="H12" s="55" t="s">
        <v>528</v>
      </c>
      <c r="I12" s="54" t="s">
        <v>72</v>
      </c>
      <c r="J12" s="55" t="s">
        <v>529</v>
      </c>
      <c r="K12" s="54" t="s">
        <v>489</v>
      </c>
    </row>
    <row r="13" spans="1:11" x14ac:dyDescent="0.25">
      <c r="A13" s="54" t="s">
        <v>339</v>
      </c>
      <c r="B13" s="55" t="s">
        <v>1</v>
      </c>
      <c r="C13" s="55" t="s">
        <v>174</v>
      </c>
      <c r="D13" s="55" t="s">
        <v>5</v>
      </c>
      <c r="E13" s="55" t="s">
        <v>576</v>
      </c>
      <c r="F13" s="54" t="s">
        <v>585</v>
      </c>
      <c r="G13" s="54" t="s">
        <v>340</v>
      </c>
      <c r="H13" s="55" t="s">
        <v>577</v>
      </c>
      <c r="I13" s="54" t="s">
        <v>72</v>
      </c>
      <c r="J13" s="55" t="s">
        <v>578</v>
      </c>
      <c r="K13" s="54" t="s">
        <v>489</v>
      </c>
    </row>
    <row r="14" spans="1:11" x14ac:dyDescent="0.25">
      <c r="A14" s="54" t="s">
        <v>339</v>
      </c>
      <c r="E14" s="55" t="s">
        <v>524</v>
      </c>
      <c r="G14" s="54" t="s">
        <v>340</v>
      </c>
      <c r="H14" s="55" t="s">
        <v>525</v>
      </c>
      <c r="I14" s="54" t="s">
        <v>72</v>
      </c>
      <c r="J14" s="55" t="s">
        <v>526</v>
      </c>
      <c r="K14" s="54" t="s">
        <v>489</v>
      </c>
    </row>
    <row r="15" spans="1:11" x14ac:dyDescent="0.25">
      <c r="A15" s="54" t="s">
        <v>339</v>
      </c>
      <c r="B15" s="55" t="s">
        <v>1</v>
      </c>
      <c r="C15" s="55" t="s">
        <v>173</v>
      </c>
      <c r="D15" s="55" t="s">
        <v>5</v>
      </c>
      <c r="E15" s="55" t="s">
        <v>579</v>
      </c>
      <c r="F15" s="54" t="s">
        <v>585</v>
      </c>
      <c r="G15" s="54" t="s">
        <v>340</v>
      </c>
      <c r="H15" s="55" t="s">
        <v>580</v>
      </c>
      <c r="I15" s="54" t="s">
        <v>72</v>
      </c>
      <c r="J15" s="55" t="s">
        <v>581</v>
      </c>
      <c r="K15" s="54" t="s">
        <v>489</v>
      </c>
    </row>
    <row r="16" spans="1:11" x14ac:dyDescent="0.25">
      <c r="A16" s="54" t="s">
        <v>339</v>
      </c>
      <c r="E16" s="55" t="s">
        <v>503</v>
      </c>
      <c r="G16" s="54" t="s">
        <v>340</v>
      </c>
      <c r="H16" s="55" t="s">
        <v>504</v>
      </c>
      <c r="I16" s="54" t="s">
        <v>72</v>
      </c>
      <c r="J16" s="55" t="s">
        <v>505</v>
      </c>
      <c r="K16" s="54" t="s">
        <v>489</v>
      </c>
    </row>
    <row r="17" spans="1:11" x14ac:dyDescent="0.25">
      <c r="A17" s="54" t="s">
        <v>339</v>
      </c>
      <c r="E17" s="55" t="s">
        <v>503</v>
      </c>
      <c r="G17" s="54" t="s">
        <v>340</v>
      </c>
      <c r="H17" s="55" t="s">
        <v>504</v>
      </c>
      <c r="I17" s="54" t="s">
        <v>72</v>
      </c>
      <c r="J17" s="55" t="s">
        <v>505</v>
      </c>
      <c r="K17" s="54" t="s">
        <v>489</v>
      </c>
    </row>
    <row r="18" spans="1:11" x14ac:dyDescent="0.25">
      <c r="A18" s="54" t="s">
        <v>339</v>
      </c>
      <c r="E18" s="55" t="s">
        <v>553</v>
      </c>
      <c r="G18" s="54" t="s">
        <v>340</v>
      </c>
      <c r="H18" s="55" t="s">
        <v>554</v>
      </c>
      <c r="I18" s="54" t="s">
        <v>72</v>
      </c>
      <c r="J18" s="55" t="s">
        <v>555</v>
      </c>
      <c r="K18" s="54" t="s">
        <v>489</v>
      </c>
    </row>
    <row r="19" spans="1:11" x14ac:dyDescent="0.25">
      <c r="A19" s="54" t="s">
        <v>339</v>
      </c>
      <c r="B19" s="55" t="s">
        <v>1</v>
      </c>
      <c r="C19" s="55" t="s">
        <v>178</v>
      </c>
      <c r="D19" s="55" t="s">
        <v>5</v>
      </c>
      <c r="E19" s="55" t="s">
        <v>582</v>
      </c>
      <c r="F19" s="54" t="s">
        <v>585</v>
      </c>
      <c r="G19" s="54" t="s">
        <v>340</v>
      </c>
      <c r="H19" s="55" t="s">
        <v>584</v>
      </c>
      <c r="I19" s="54" t="s">
        <v>72</v>
      </c>
      <c r="J19" s="55" t="s">
        <v>583</v>
      </c>
      <c r="K19" s="54" t="s">
        <v>489</v>
      </c>
    </row>
    <row r="20" spans="1:11" x14ac:dyDescent="0.25">
      <c r="A20" s="54" t="s">
        <v>339</v>
      </c>
      <c r="E20" s="55" t="s">
        <v>530</v>
      </c>
      <c r="G20" s="54" t="s">
        <v>340</v>
      </c>
      <c r="H20" s="55" t="s">
        <v>531</v>
      </c>
      <c r="I20" s="54" t="s">
        <v>72</v>
      </c>
      <c r="J20" s="55" t="s">
        <v>532</v>
      </c>
      <c r="K20" s="54" t="s">
        <v>489</v>
      </c>
    </row>
    <row r="21" spans="1:11" x14ac:dyDescent="0.25">
      <c r="A21" s="54" t="s">
        <v>339</v>
      </c>
      <c r="E21" s="55" t="s">
        <v>518</v>
      </c>
      <c r="G21" s="54" t="s">
        <v>340</v>
      </c>
      <c r="H21" s="55" t="s">
        <v>519</v>
      </c>
      <c r="I21" s="54" t="s">
        <v>72</v>
      </c>
      <c r="J21" s="55" t="s">
        <v>520</v>
      </c>
      <c r="K21" s="54" t="s">
        <v>489</v>
      </c>
    </row>
    <row r="22" spans="1:11" x14ac:dyDescent="0.25">
      <c r="A22" s="54" t="s">
        <v>339</v>
      </c>
      <c r="E22" s="55" t="s">
        <v>518</v>
      </c>
      <c r="G22" s="54" t="s">
        <v>340</v>
      </c>
      <c r="H22" s="55" t="s">
        <v>519</v>
      </c>
      <c r="I22" s="54" t="s">
        <v>72</v>
      </c>
      <c r="J22" s="55" t="s">
        <v>520</v>
      </c>
      <c r="K22" s="54" t="s">
        <v>489</v>
      </c>
    </row>
    <row r="23" spans="1:11" x14ac:dyDescent="0.25">
      <c r="A23" s="54" t="s">
        <v>339</v>
      </c>
      <c r="E23" s="55" t="s">
        <v>486</v>
      </c>
      <c r="G23" s="54" t="s">
        <v>340</v>
      </c>
      <c r="H23" s="55" t="s">
        <v>487</v>
      </c>
      <c r="I23" s="54" t="s">
        <v>72</v>
      </c>
      <c r="J23" s="55" t="s">
        <v>488</v>
      </c>
      <c r="K23" s="54" t="s">
        <v>489</v>
      </c>
    </row>
    <row r="24" spans="1:11" x14ac:dyDescent="0.25">
      <c r="A24" s="54" t="s">
        <v>339</v>
      </c>
      <c r="E24" s="55" t="s">
        <v>490</v>
      </c>
      <c r="G24" s="54" t="s">
        <v>340</v>
      </c>
      <c r="H24" s="55" t="s">
        <v>342</v>
      </c>
      <c r="I24" s="54" t="s">
        <v>72</v>
      </c>
      <c r="J24" s="55" t="s">
        <v>343</v>
      </c>
      <c r="K24" s="54" t="s">
        <v>489</v>
      </c>
    </row>
    <row r="25" spans="1:11" x14ac:dyDescent="0.25">
      <c r="A25" s="54" t="s">
        <v>339</v>
      </c>
      <c r="E25" s="55" t="s">
        <v>544</v>
      </c>
      <c r="G25" s="54" t="s">
        <v>340</v>
      </c>
      <c r="H25" s="55" t="s">
        <v>545</v>
      </c>
      <c r="I25" s="54" t="s">
        <v>72</v>
      </c>
      <c r="J25" s="55" t="s">
        <v>546</v>
      </c>
      <c r="K25" s="54" t="s">
        <v>489</v>
      </c>
    </row>
    <row r="26" spans="1:11" x14ac:dyDescent="0.25">
      <c r="A26" s="54" t="s">
        <v>339</v>
      </c>
      <c r="E26" s="55" t="s">
        <v>550</v>
      </c>
      <c r="G26" s="54" t="s">
        <v>340</v>
      </c>
      <c r="H26" s="55" t="s">
        <v>551</v>
      </c>
      <c r="I26" s="54" t="s">
        <v>72</v>
      </c>
      <c r="J26" s="55" t="s">
        <v>552</v>
      </c>
      <c r="K26" s="54" t="s">
        <v>489</v>
      </c>
    </row>
    <row r="27" spans="1:11" x14ac:dyDescent="0.25">
      <c r="A27" s="54" t="s">
        <v>339</v>
      </c>
      <c r="E27" s="55" t="s">
        <v>494</v>
      </c>
      <c r="G27" s="54" t="s">
        <v>340</v>
      </c>
      <c r="H27" s="55" t="s">
        <v>495</v>
      </c>
      <c r="I27" s="54" t="s">
        <v>72</v>
      </c>
      <c r="J27" s="55" t="s">
        <v>496</v>
      </c>
      <c r="K27" s="54" t="s">
        <v>489</v>
      </c>
    </row>
    <row r="28" spans="1:11" x14ac:dyDescent="0.25">
      <c r="A28" s="54" t="s">
        <v>339</v>
      </c>
      <c r="E28" s="55" t="s">
        <v>547</v>
      </c>
      <c r="G28" s="54" t="s">
        <v>340</v>
      </c>
      <c r="H28" s="55" t="s">
        <v>548</v>
      </c>
      <c r="I28" s="54" t="s">
        <v>72</v>
      </c>
      <c r="J28" s="55" t="s">
        <v>549</v>
      </c>
      <c r="K28" s="54" t="s">
        <v>489</v>
      </c>
    </row>
    <row r="29" spans="1:11" x14ac:dyDescent="0.25">
      <c r="A29" s="54" t="s">
        <v>339</v>
      </c>
      <c r="E29" s="55" t="s">
        <v>539</v>
      </c>
      <c r="G29" s="54" t="s">
        <v>340</v>
      </c>
      <c r="H29" s="55" t="s">
        <v>540</v>
      </c>
      <c r="I29" s="54" t="s">
        <v>72</v>
      </c>
      <c r="J29" s="55" t="s">
        <v>535</v>
      </c>
      <c r="K29" s="54" t="s">
        <v>489</v>
      </c>
    </row>
    <row r="30" spans="1:11" x14ac:dyDescent="0.25">
      <c r="A30" s="54" t="s">
        <v>339</v>
      </c>
      <c r="E30" s="55" t="s">
        <v>491</v>
      </c>
      <c r="G30" s="54" t="s">
        <v>340</v>
      </c>
      <c r="H30" s="55" t="s">
        <v>492</v>
      </c>
      <c r="I30" s="54" t="s">
        <v>72</v>
      </c>
      <c r="J30" s="55" t="s">
        <v>493</v>
      </c>
      <c r="K30" s="54" t="s">
        <v>489</v>
      </c>
    </row>
    <row r="31" spans="1:11" x14ac:dyDescent="0.25">
      <c r="A31" s="54" t="s">
        <v>339</v>
      </c>
      <c r="E31" s="55" t="s">
        <v>506</v>
      </c>
      <c r="G31" s="54" t="s">
        <v>340</v>
      </c>
      <c r="H31" s="55" t="s">
        <v>507</v>
      </c>
      <c r="I31" s="54" t="s">
        <v>72</v>
      </c>
      <c r="J31" s="55" t="s">
        <v>508</v>
      </c>
      <c r="K31" s="54" t="s">
        <v>489</v>
      </c>
    </row>
    <row r="32" spans="1:11" x14ac:dyDescent="0.25">
      <c r="A32" s="54" t="s">
        <v>339</v>
      </c>
      <c r="E32" s="55" t="s">
        <v>506</v>
      </c>
      <c r="G32" s="54" t="s">
        <v>340</v>
      </c>
      <c r="H32" s="55" t="s">
        <v>507</v>
      </c>
      <c r="I32" s="54" t="s">
        <v>72</v>
      </c>
      <c r="J32" s="55" t="s">
        <v>508</v>
      </c>
      <c r="K32" s="54" t="s">
        <v>489</v>
      </c>
    </row>
    <row r="33" spans="1:11" x14ac:dyDescent="0.25">
      <c r="A33" s="54" t="s">
        <v>339</v>
      </c>
      <c r="E33" s="55" t="s">
        <v>556</v>
      </c>
      <c r="G33" s="54" t="s">
        <v>340</v>
      </c>
      <c r="H33" s="55" t="s">
        <v>557</v>
      </c>
      <c r="I33" s="54" t="s">
        <v>72</v>
      </c>
      <c r="J33" s="55" t="s">
        <v>558</v>
      </c>
      <c r="K33" s="54" t="s">
        <v>489</v>
      </c>
    </row>
    <row r="34" spans="1:11" x14ac:dyDescent="0.25">
      <c r="A34" s="54" t="s">
        <v>339</v>
      </c>
      <c r="E34" s="55" t="s">
        <v>512</v>
      </c>
      <c r="G34" s="54" t="s">
        <v>340</v>
      </c>
      <c r="H34" s="55" t="s">
        <v>513</v>
      </c>
      <c r="I34" s="54" t="s">
        <v>72</v>
      </c>
      <c r="J34" s="55" t="s">
        <v>514</v>
      </c>
      <c r="K34" s="54" t="s">
        <v>489</v>
      </c>
    </row>
    <row r="35" spans="1:11" x14ac:dyDescent="0.25">
      <c r="A35" s="54" t="s">
        <v>339</v>
      </c>
      <c r="E35" s="55" t="s">
        <v>512</v>
      </c>
      <c r="G35" s="54" t="s">
        <v>340</v>
      </c>
      <c r="H35" s="55" t="s">
        <v>513</v>
      </c>
      <c r="I35" s="54" t="s">
        <v>72</v>
      </c>
      <c r="J35" s="55" t="s">
        <v>514</v>
      </c>
      <c r="K35" s="54" t="s">
        <v>489</v>
      </c>
    </row>
    <row r="36" spans="1:11" x14ac:dyDescent="0.25">
      <c r="A36" s="54" t="s">
        <v>339</v>
      </c>
      <c r="E36" s="55" t="s">
        <v>515</v>
      </c>
      <c r="G36" s="54" t="s">
        <v>340</v>
      </c>
      <c r="H36" s="55" t="s">
        <v>516</v>
      </c>
      <c r="I36" s="54" t="s">
        <v>72</v>
      </c>
      <c r="J36" s="55" t="s">
        <v>517</v>
      </c>
      <c r="K36" s="54" t="s">
        <v>489</v>
      </c>
    </row>
    <row r="37" spans="1:11" x14ac:dyDescent="0.25">
      <c r="A37" s="54" t="s">
        <v>339</v>
      </c>
      <c r="E37" s="55" t="s">
        <v>515</v>
      </c>
      <c r="G37" s="54" t="s">
        <v>340</v>
      </c>
      <c r="H37" s="55" t="s">
        <v>516</v>
      </c>
      <c r="I37" s="54" t="s">
        <v>72</v>
      </c>
      <c r="J37" s="55" t="s">
        <v>517</v>
      </c>
      <c r="K37" s="54" t="s">
        <v>489</v>
      </c>
    </row>
  </sheetData>
  <autoFilter ref="A1:K32" xr:uid="{677D98F7-4550-4423-941A-082EF54C7F96}">
    <sortState xmlns:xlrd2="http://schemas.microsoft.com/office/spreadsheetml/2017/richdata2"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4.4" x14ac:dyDescent="0.3"/>
  <cols>
    <col min="1" max="1" width="16.88671875" bestFit="1" customWidth="1"/>
    <col min="2" max="2" width="93.33203125" bestFit="1" customWidth="1"/>
    <col min="4" max="4" width="31.44140625" bestFit="1" customWidth="1"/>
    <col min="5" max="5" width="4.6640625" bestFit="1" customWidth="1"/>
    <col min="6" max="6" width="15.6640625" bestFit="1" customWidth="1"/>
    <col min="7" max="7" width="4.6640625" bestFit="1" customWidth="1"/>
  </cols>
  <sheetData>
    <row r="1" spans="1:7" x14ac:dyDescent="0.3">
      <c r="A1" t="s">
        <v>339</v>
      </c>
      <c r="B1" s="33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3" t="s">
        <v>438</v>
      </c>
      <c r="C2" t="s">
        <v>439</v>
      </c>
    </row>
    <row r="3" spans="1:7" x14ac:dyDescent="0.3">
      <c r="A3" s="17" t="s">
        <v>339</v>
      </c>
      <c r="B3" s="34" t="s">
        <v>440</v>
      </c>
      <c r="C3" t="s">
        <v>441</v>
      </c>
    </row>
    <row r="4" spans="1:7" x14ac:dyDescent="0.3">
      <c r="A4" s="17" t="s">
        <v>339</v>
      </c>
      <c r="B4" s="34" t="s">
        <v>442</v>
      </c>
      <c r="C4" t="s">
        <v>443</v>
      </c>
    </row>
    <row r="5" spans="1:7" x14ac:dyDescent="0.3">
      <c r="A5" s="17" t="s">
        <v>339</v>
      </c>
      <c r="B5" s="34" t="s">
        <v>444</v>
      </c>
      <c r="C5" t="s">
        <v>445</v>
      </c>
    </row>
    <row r="6" spans="1:7" ht="16.2" x14ac:dyDescent="0.3">
      <c r="A6" s="17" t="s">
        <v>339</v>
      </c>
      <c r="B6" s="34" t="s">
        <v>446</v>
      </c>
      <c r="C6" t="s">
        <v>447</v>
      </c>
    </row>
    <row r="7" spans="1:7" x14ac:dyDescent="0.3">
      <c r="A7" s="17" t="s">
        <v>339</v>
      </c>
      <c r="B7" s="34" t="s">
        <v>448</v>
      </c>
      <c r="C7" t="s">
        <v>449</v>
      </c>
    </row>
    <row r="8" spans="1:7" x14ac:dyDescent="0.3">
      <c r="A8" s="17" t="s">
        <v>339</v>
      </c>
      <c r="B8" s="34" t="s">
        <v>450</v>
      </c>
      <c r="C8" t="s">
        <v>451</v>
      </c>
    </row>
    <row r="9" spans="1:7" x14ac:dyDescent="0.3">
      <c r="A9" s="17" t="s">
        <v>339</v>
      </c>
      <c r="B9" s="34" t="s">
        <v>452</v>
      </c>
      <c r="C9" t="s">
        <v>453</v>
      </c>
    </row>
    <row r="10" spans="1:7" x14ac:dyDescent="0.3">
      <c r="A10" s="17" t="s">
        <v>339</v>
      </c>
      <c r="B10" s="34" t="s">
        <v>454</v>
      </c>
      <c r="C10" t="s">
        <v>455</v>
      </c>
    </row>
    <row r="11" spans="1:7" x14ac:dyDescent="0.3">
      <c r="A11" s="17" t="s">
        <v>339</v>
      </c>
      <c r="B11" s="34" t="s">
        <v>456</v>
      </c>
      <c r="C11" t="s">
        <v>457</v>
      </c>
    </row>
    <row r="12" spans="1:7" ht="16.2" x14ac:dyDescent="0.3">
      <c r="A12" s="17" t="s">
        <v>339</v>
      </c>
      <c r="B12" s="34" t="s">
        <v>446</v>
      </c>
      <c r="C12" t="s">
        <v>447</v>
      </c>
    </row>
    <row r="13" spans="1:7" x14ac:dyDescent="0.3">
      <c r="A13" s="17" t="s">
        <v>339</v>
      </c>
      <c r="B13" s="34" t="s">
        <v>448</v>
      </c>
      <c r="C13" t="s">
        <v>449</v>
      </c>
    </row>
    <row r="14" spans="1:7" x14ac:dyDescent="0.3">
      <c r="A14" s="17" t="s">
        <v>339</v>
      </c>
      <c r="B14" s="34" t="s">
        <v>450</v>
      </c>
      <c r="C14" t="s">
        <v>451</v>
      </c>
    </row>
    <row r="15" spans="1:7" x14ac:dyDescent="0.3">
      <c r="A15" s="17" t="s">
        <v>339</v>
      </c>
      <c r="B15" s="34" t="s">
        <v>452</v>
      </c>
      <c r="C15" t="s">
        <v>453</v>
      </c>
    </row>
    <row r="16" spans="1:7" x14ac:dyDescent="0.3">
      <c r="A16" s="17" t="s">
        <v>339</v>
      </c>
      <c r="B16" s="34" t="s">
        <v>454</v>
      </c>
      <c r="C16" t="s">
        <v>455</v>
      </c>
    </row>
    <row r="17" spans="1:3" x14ac:dyDescent="0.3">
      <c r="A17" s="17" t="s">
        <v>339</v>
      </c>
      <c r="B17" s="34" t="s">
        <v>456</v>
      </c>
      <c r="C17" t="s">
        <v>457</v>
      </c>
    </row>
    <row r="18" spans="1:3" x14ac:dyDescent="0.3">
      <c r="A18" s="17" t="s">
        <v>339</v>
      </c>
      <c r="B18" s="34" t="s">
        <v>458</v>
      </c>
      <c r="C18" t="s">
        <v>459</v>
      </c>
    </row>
    <row r="19" spans="1:3" x14ac:dyDescent="0.3">
      <c r="A19" s="17" t="s">
        <v>339</v>
      </c>
      <c r="B19" s="34" t="s">
        <v>460</v>
      </c>
      <c r="C19" t="s">
        <v>461</v>
      </c>
    </row>
    <row r="20" spans="1:3" x14ac:dyDescent="0.3">
      <c r="A20" s="17" t="s">
        <v>339</v>
      </c>
      <c r="B20" s="34" t="s">
        <v>463</v>
      </c>
      <c r="C20" t="s">
        <v>464</v>
      </c>
    </row>
    <row r="21" spans="1:3" x14ac:dyDescent="0.3">
      <c r="A21" s="17" t="s">
        <v>339</v>
      </c>
      <c r="B21" s="34" t="s">
        <v>462</v>
      </c>
      <c r="C21" t="s">
        <v>465</v>
      </c>
    </row>
    <row r="22" spans="1:3" ht="16.2" x14ac:dyDescent="0.3">
      <c r="A22" s="17" t="s">
        <v>339</v>
      </c>
      <c r="B22" s="34" t="s">
        <v>466</v>
      </c>
      <c r="C22" t="s">
        <v>467</v>
      </c>
    </row>
    <row r="23" spans="1:3" x14ac:dyDescent="0.3">
      <c r="A23" s="17" t="s">
        <v>339</v>
      </c>
      <c r="B23" s="34" t="s">
        <v>468</v>
      </c>
      <c r="C23" t="s">
        <v>469</v>
      </c>
    </row>
    <row r="24" spans="1:3" x14ac:dyDescent="0.3">
      <c r="A24" s="17" t="s">
        <v>339</v>
      </c>
      <c r="B24" s="34" t="s">
        <v>470</v>
      </c>
      <c r="C24" t="s">
        <v>471</v>
      </c>
    </row>
    <row r="25" spans="1:3" x14ac:dyDescent="0.3">
      <c r="A25" s="17" t="s">
        <v>339</v>
      </c>
      <c r="B25" s="34" t="s">
        <v>472</v>
      </c>
      <c r="C25" t="s">
        <v>473</v>
      </c>
    </row>
    <row r="26" spans="1:3" x14ac:dyDescent="0.3">
      <c r="A26" s="17" t="s">
        <v>339</v>
      </c>
      <c r="B26" s="34" t="s">
        <v>474</v>
      </c>
      <c r="C26" t="s">
        <v>475</v>
      </c>
    </row>
    <row r="27" spans="1:3" x14ac:dyDescent="0.3">
      <c r="A27" s="17" t="s">
        <v>339</v>
      </c>
      <c r="B27" s="34" t="s">
        <v>476</v>
      </c>
      <c r="C27" t="s">
        <v>477</v>
      </c>
    </row>
    <row r="28" spans="1:3" x14ac:dyDescent="0.3">
      <c r="A28" s="17" t="s">
        <v>339</v>
      </c>
      <c r="B28" s="34" t="s">
        <v>478</v>
      </c>
      <c r="C28" t="s">
        <v>479</v>
      </c>
    </row>
    <row r="29" spans="1:3" x14ac:dyDescent="0.3">
      <c r="A29" s="17" t="s">
        <v>339</v>
      </c>
      <c r="B29" s="34" t="s">
        <v>480</v>
      </c>
      <c r="C29" t="s">
        <v>481</v>
      </c>
    </row>
    <row r="30" spans="1:3" x14ac:dyDescent="0.3">
      <c r="A30" s="17" t="s">
        <v>339</v>
      </c>
      <c r="B30" s="34" t="s">
        <v>344</v>
      </c>
    </row>
    <row r="31" spans="1:3" x14ac:dyDescent="0.3">
      <c r="A31" s="17" t="s">
        <v>339</v>
      </c>
      <c r="B31" s="34" t="s">
        <v>482</v>
      </c>
      <c r="C31" t="s">
        <v>483</v>
      </c>
    </row>
    <row r="32" spans="1:3" x14ac:dyDescent="0.3">
      <c r="A32" s="17" t="s">
        <v>339</v>
      </c>
      <c r="B32" s="34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Tool_Train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2018-03-07T02:12:31Z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