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CEC6E19-BF22-4EF3-A9AD-17F41F8F959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" l="1"/>
  <c r="X29" i="1"/>
  <c r="X30" i="1"/>
  <c r="X31" i="1"/>
  <c r="X24" i="1"/>
  <c r="X25" i="1"/>
  <c r="X26" i="1"/>
  <c r="X27" i="1"/>
  <c r="R25" i="1"/>
  <c r="R26" i="1"/>
  <c r="R27" i="1"/>
  <c r="R28" i="1"/>
  <c r="R29" i="1"/>
  <c r="R30" i="1"/>
  <c r="R31" i="1"/>
  <c r="R24" i="1"/>
  <c r="X18" i="1"/>
  <c r="R18" i="1"/>
  <c r="X15" i="1"/>
  <c r="X16" i="1"/>
  <c r="X17" i="1"/>
  <c r="X19" i="1"/>
  <c r="X20" i="1"/>
  <c r="X21" i="1"/>
  <c r="R15" i="1"/>
  <c r="R16" i="1"/>
  <c r="R17" i="1"/>
  <c r="R19" i="1"/>
  <c r="R20" i="1"/>
  <c r="R21" i="1"/>
  <c r="X14" i="1"/>
  <c r="X3" i="1"/>
  <c r="X7" i="1"/>
  <c r="X8" i="1"/>
  <c r="X9" i="1"/>
  <c r="X10" i="1"/>
  <c r="X11" i="1"/>
  <c r="X6" i="1"/>
  <c r="R4" i="1"/>
  <c r="R5" i="1"/>
  <c r="R6" i="1"/>
  <c r="R7" i="1"/>
  <c r="R8" i="1"/>
  <c r="R9" i="1"/>
  <c r="R10" i="1"/>
  <c r="R11" i="1"/>
  <c r="X5" i="1"/>
  <c r="X4" i="1"/>
  <c r="R14" i="1"/>
  <c r="R3" i="1"/>
</calcChain>
</file>

<file path=xl/sharedStrings.xml><?xml version="1.0" encoding="utf-8"?>
<sst xmlns="http://schemas.openxmlformats.org/spreadsheetml/2006/main" count="42" uniqueCount="20">
  <si>
    <t>Calibration</t>
    <phoneticPr fontId="1" type="noConversion"/>
  </si>
  <si>
    <t>LossTolerance</t>
  </si>
  <si>
    <t>FastSMAPeriod</t>
  </si>
  <si>
    <t>PeriodDiff</t>
  </si>
  <si>
    <t>grosspl</t>
  </si>
  <si>
    <t>TotalProfit</t>
  </si>
  <si>
    <t>sharperatio</t>
  </si>
  <si>
    <t>avgpertrade</t>
  </si>
  <si>
    <t>maxddval</t>
  </si>
  <si>
    <t>Forward Test</t>
    <phoneticPr fontId="1" type="noConversion"/>
  </si>
  <si>
    <t>GrossPL</t>
  </si>
  <si>
    <t>AvgPerTrade</t>
  </si>
  <si>
    <t>MaxDDVal</t>
  </si>
  <si>
    <t>Trades</t>
  </si>
  <si>
    <t>SharpeRatio</t>
  </si>
  <si>
    <t>SortinoRatio</t>
  </si>
  <si>
    <t>WLRatio</t>
  </si>
  <si>
    <t>LossTolerance</t>
    <phoneticPr fontId="1" type="noConversion"/>
  </si>
  <si>
    <t>Change Rate</t>
    <phoneticPr fontId="1" type="noConversion"/>
  </si>
  <si>
    <t>FastSMAPeriod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</si>
</sst>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 wrapText="1"/>
    </xf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2" borderId="0" xfId="0" applyFill="1" applyAlignment="1">
      <alignment vertical="center"/>
    </xf>
    <xf numFmtId="9" fontId="0" fillId="0" borderId="0" xfId="1" applyFont="1" applyAlignment="1"/>
    <xf numFmtId="9" fontId="0" fillId="0" borderId="0" xfId="1" applyFont="1" applyAlignment="1">
      <alignment vertical="center"/>
    </xf>
    <xf numFmtId="9" fontId="0" fillId="2" borderId="0" xfId="1" applyFont="1" applyFill="1" applyAlignment="1"/>
    <xf numFmtId="9" fontId="0" fillId="0" borderId="0" xfId="1" applyNumberFormat="1" applyFont="1" applyAlignment="1"/>
    <xf numFmtId="9" fontId="0" fillId="2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Gross</a:t>
            </a:r>
            <a:r>
              <a:rPr lang="en-US" altLang="zh-CN" baseline="0"/>
              <a:t> PnL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Calibration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0.27500000000000002</c:v>
                </c:pt>
                <c:pt idx="1">
                  <c:v>8.4000000000000005E-2</c:v>
                </c:pt>
                <c:pt idx="2">
                  <c:v>0.127</c:v>
                </c:pt>
                <c:pt idx="3">
                  <c:v>0.29199999999999998</c:v>
                </c:pt>
                <c:pt idx="4">
                  <c:v>0.217</c:v>
                </c:pt>
                <c:pt idx="5">
                  <c:v>0.20799999999999999</c:v>
                </c:pt>
                <c:pt idx="6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A15-AB2E-A87667A3A8D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Test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Sheet1!$J$3:$J$9</c:f>
              <c:numCache>
                <c:formatCode>General</c:formatCode>
                <c:ptCount val="7"/>
                <c:pt idx="0">
                  <c:v>-9.2999999999999999E-2</c:v>
                </c:pt>
                <c:pt idx="1">
                  <c:v>0.25700000000000001</c:v>
                </c:pt>
                <c:pt idx="2">
                  <c:v>9.6000000000000002E-2</c:v>
                </c:pt>
                <c:pt idx="3">
                  <c:v>5.7000000000000002E-2</c:v>
                </c:pt>
                <c:pt idx="4">
                  <c:v>0.193</c:v>
                </c:pt>
                <c:pt idx="5">
                  <c:v>0.14899999999999999</c:v>
                </c:pt>
                <c:pt idx="6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A15-AB2E-A87667A3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44984"/>
        <c:axId val="888144328"/>
      </c:lineChart>
      <c:catAx>
        <c:axId val="88814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44328"/>
        <c:crosses val="autoZero"/>
        <c:auto val="1"/>
        <c:lblAlgn val="ctr"/>
        <c:lblOffset val="100"/>
        <c:noMultiLvlLbl val="0"/>
      </c:catAx>
      <c:valAx>
        <c:axId val="8881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4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Sharpe</a:t>
            </a:r>
            <a:r>
              <a:rPr lang="en-US" altLang="zh-CN" baseline="0"/>
              <a:t>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Calibration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Sheet1!$F$3:$F$9</c:f>
              <c:numCache>
                <c:formatCode>General</c:formatCode>
                <c:ptCount val="7"/>
                <c:pt idx="0">
                  <c:v>3.22441002355469</c:v>
                </c:pt>
                <c:pt idx="1">
                  <c:v>0.68870893706993397</c:v>
                </c:pt>
                <c:pt idx="2">
                  <c:v>1.09567330897489</c:v>
                </c:pt>
                <c:pt idx="3">
                  <c:v>3.5374595404046598</c:v>
                </c:pt>
                <c:pt idx="4">
                  <c:v>4.2418209533170899</c:v>
                </c:pt>
                <c:pt idx="5">
                  <c:v>2.8487506033347301</c:v>
                </c:pt>
                <c:pt idx="6">
                  <c:v>3.5531120162471601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6F5-B3AE-B7871684C3C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Test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Sheet1!$N$3:$N$9</c:f>
              <c:numCache>
                <c:formatCode>General</c:formatCode>
                <c:ptCount val="7"/>
                <c:pt idx="0">
                  <c:v>-0.92300000000000004</c:v>
                </c:pt>
                <c:pt idx="1">
                  <c:v>2.88</c:v>
                </c:pt>
                <c:pt idx="2">
                  <c:v>1.55</c:v>
                </c:pt>
                <c:pt idx="3">
                  <c:v>0.877</c:v>
                </c:pt>
                <c:pt idx="4">
                  <c:v>2.004</c:v>
                </c:pt>
                <c:pt idx="5">
                  <c:v>1.409</c:v>
                </c:pt>
                <c:pt idx="6">
                  <c:v>4.7270000000000003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6F5-B3AE-B7871684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37232"/>
        <c:axId val="897932312"/>
      </c:lineChart>
      <c:catAx>
        <c:axId val="8979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932312"/>
        <c:crosses val="autoZero"/>
        <c:auto val="1"/>
        <c:lblAlgn val="ctr"/>
        <c:lblOffset val="100"/>
        <c:noMultiLvlLbl val="0"/>
      </c:catAx>
      <c:valAx>
        <c:axId val="8979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9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Max Drawdown</a:t>
            </a:r>
            <a:r>
              <a:rPr lang="en-US" altLang="zh-CN" baseline="0"/>
              <a:t> 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Calibration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Sheet1!$H$3:$H$9</c:f>
              <c:numCache>
                <c:formatCode>General</c:formatCode>
                <c:ptCount val="7"/>
                <c:pt idx="0">
                  <c:v>-4.7E-2</c:v>
                </c:pt>
                <c:pt idx="1">
                  <c:v>-0.157</c:v>
                </c:pt>
                <c:pt idx="2">
                  <c:v>-0.13900000000000001</c:v>
                </c:pt>
                <c:pt idx="3">
                  <c:v>-0.10199999999999999</c:v>
                </c:pt>
                <c:pt idx="4">
                  <c:v>-3.2000000000000001E-2</c:v>
                </c:pt>
                <c:pt idx="5">
                  <c:v>-3.7999999999999999E-2</c:v>
                </c:pt>
                <c:pt idx="6">
                  <c:v>-5.2999999999999999E-2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426-BE1D-FC612D9E615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Test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Sheet1!$L$3:$L$9</c:f>
              <c:numCache>
                <c:formatCode>General</c:formatCode>
                <c:ptCount val="7"/>
                <c:pt idx="0">
                  <c:v>-0.189</c:v>
                </c:pt>
                <c:pt idx="1">
                  <c:v>-0.13200000000000001</c:v>
                </c:pt>
                <c:pt idx="2">
                  <c:v>-0.14499999999999999</c:v>
                </c:pt>
                <c:pt idx="3">
                  <c:v>-0.11700000000000001</c:v>
                </c:pt>
                <c:pt idx="4">
                  <c:v>-0.08</c:v>
                </c:pt>
                <c:pt idx="5">
                  <c:v>-0.15</c:v>
                </c:pt>
                <c:pt idx="6">
                  <c:v>-0.11700000000000001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426-BE1D-FC612D9E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6776"/>
        <c:axId val="600259072"/>
      </c:lineChart>
      <c:catAx>
        <c:axId val="6002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59072"/>
        <c:crosses val="autoZero"/>
        <c:auto val="1"/>
        <c:lblAlgn val="ctr"/>
        <c:lblOffset val="100"/>
        <c:noMultiLvlLbl val="0"/>
      </c:catAx>
      <c:valAx>
        <c:axId val="600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LossTolerance</a:t>
            </a:r>
            <a:r>
              <a:rPr lang="en-US" altLang="zh-CN" baseline="0"/>
              <a:t> Sensitivity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Sheet1!$S$3:$S$11</c:f>
              <c:numCache>
                <c:formatCode>0%</c:formatCode>
                <c:ptCount val="9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Sheet1!$X$3:$X$11</c:f>
              <c:numCache>
                <c:formatCode>0%</c:formatCode>
                <c:ptCount val="9"/>
                <c:pt idx="0">
                  <c:v>-1.4994853144544993</c:v>
                </c:pt>
                <c:pt idx="1">
                  <c:v>-1.4777054315567741</c:v>
                </c:pt>
                <c:pt idx="2">
                  <c:v>-2.1819216452498909</c:v>
                </c:pt>
                <c:pt idx="3">
                  <c:v>-0.84028085875001479</c:v>
                </c:pt>
                <c:pt idx="4">
                  <c:v>0</c:v>
                </c:pt>
                <c:pt idx="5">
                  <c:v>-9.1052887068265642E-2</c:v>
                </c:pt>
                <c:pt idx="6">
                  <c:v>-0.40903917737505457</c:v>
                </c:pt>
                <c:pt idx="7">
                  <c:v>-0.63700195170457885</c:v>
                </c:pt>
                <c:pt idx="8">
                  <c:v>-1.9089471129317344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C-4AFC-A40A-B7121CFA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90416"/>
        <c:axId val="888991400"/>
      </c:scatterChart>
      <c:valAx>
        <c:axId val="888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91400"/>
        <c:crosses val="autoZero"/>
        <c:crossBetween val="midCat"/>
      </c:valAx>
      <c:valAx>
        <c:axId val="8889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Sharpe Ratio CHANGE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FastSMAPeriod</a:t>
            </a:r>
            <a:r>
              <a:rPr lang="en-US" altLang="zh-CN" baseline="0"/>
              <a:t> Sensitivity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Sheet1!$S$14:$S$21</c:f>
              <c:numCache>
                <c:formatCode>0%</c:formatCode>
                <c:ptCount val="8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0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xVal>
          <c:yVal>
            <c:numRef>
              <c:f>Sheet1!$X$14:$X$21</c:f>
              <c:numCache>
                <c:formatCode>0%</c:formatCode>
                <c:ptCount val="8"/>
                <c:pt idx="0">
                  <c:v>-1.2729745323181567</c:v>
                </c:pt>
                <c:pt idx="1">
                  <c:v>-0.1142847621591726</c:v>
                </c:pt>
                <c:pt idx="2">
                  <c:v>-4.6041129079633425E-2</c:v>
                </c:pt>
                <c:pt idx="3">
                  <c:v>0</c:v>
                </c:pt>
                <c:pt idx="4">
                  <c:v>-0.20430827813643693</c:v>
                </c:pt>
                <c:pt idx="5">
                  <c:v>-1.0914755081704461</c:v>
                </c:pt>
                <c:pt idx="6">
                  <c:v>-1.2047308992386174</c:v>
                </c:pt>
                <c:pt idx="7">
                  <c:v>-1.1597191412499852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8-49ED-8C63-5227158E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87656"/>
        <c:axId val="962888968"/>
      </c:scatterChart>
      <c:valAx>
        <c:axId val="9628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888968"/>
        <c:crosses val="autoZero"/>
        <c:crossBetween val="midCat"/>
      </c:valAx>
      <c:valAx>
        <c:axId val="9628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SHARPE ratio change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88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PeriodDiff Sensitivity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Sheet1!$S$24:$S$31</c:f>
              <c:numCache>
                <c:formatCode>0%</c:formatCode>
                <c:ptCount val="8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0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xVal>
          <c:yVal>
            <c:numRef>
              <c:f>Sheet1!$X$24:$X$31</c:f>
              <c:numCache>
                <c:formatCode>0%</c:formatCode>
                <c:ptCount val="8"/>
                <c:pt idx="0">
                  <c:v>0.34018879430669458</c:v>
                </c:pt>
                <c:pt idx="1">
                  <c:v>0.18192164524989085</c:v>
                </c:pt>
                <c:pt idx="2">
                  <c:v>-2.2809253988726463E-2</c:v>
                </c:pt>
                <c:pt idx="3">
                  <c:v>0</c:v>
                </c:pt>
                <c:pt idx="4">
                  <c:v>-0.75025734277275036</c:v>
                </c:pt>
                <c:pt idx="5">
                  <c:v>-0.81850097585228943</c:v>
                </c:pt>
                <c:pt idx="6">
                  <c:v>-1.3412181653976958</c:v>
                </c:pt>
                <c:pt idx="7">
                  <c:v>-1.386229923386328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1-467E-870F-71968E22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04872"/>
        <c:axId val="707210448"/>
      </c:scatterChart>
      <c:valAx>
        <c:axId val="7072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0448"/>
        <c:crosses val="autoZero"/>
        <c:crossBetween val="midCat"/>
      </c:valAx>
      <c:valAx>
        <c:axId val="707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Sharpe</a:t>
                </a:r>
                <a:r>
                  <a:rPr lang="en-US" altLang="zh-CN" baseline="0"/>
                  <a:t> Ratio Change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0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121920</xdr:rowOff>
    </xdr:from>
    <xdr:to>
      <xdr:col>8</xdr:col>
      <xdr:colOff>320040</xdr:colOff>
      <xdr:row>29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F949D6-315A-4F07-AF51-9639A573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479368</xdr:colOff>
      <xdr:row>30</xdr:row>
      <xdr:rowOff>81048</xdr:rowOff>
    </xdr:from>
    <xdr:to>
      <xdr:col>8</xdr:col>
      <xdr:colOff>174568</xdr:colOff>
      <xdr:row>46</xdr:row>
      <xdr:rowOff>15239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725B2-2281-43F0-92A7-EAFF97421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374073</xdr:colOff>
      <xdr:row>48</xdr:row>
      <xdr:rowOff>0</xdr:rowOff>
    </xdr:from>
    <xdr:to>
      <xdr:col>8</xdr:col>
      <xdr:colOff>69273</xdr:colOff>
      <xdr:row>63</xdr:row>
      <xdr:rowOff>41563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515BB3-E707-44BD-B4CE-0175732B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253341</xdr:colOff>
      <xdr:row>14</xdr:row>
      <xdr:rowOff>104899</xdr:rowOff>
    </xdr:from>
    <xdr:to>
      <xdr:col>16</xdr:col>
      <xdr:colOff>542307</xdr:colOff>
      <xdr:row>29</xdr:row>
      <xdr:rowOff>146463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0512E5-3398-4ADD-B6AC-015F6E9D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261257</xdr:colOff>
      <xdr:row>30</xdr:row>
      <xdr:rowOff>119743</xdr:rowOff>
    </xdr:from>
    <xdr:to>
      <xdr:col>16</xdr:col>
      <xdr:colOff>566057</xdr:colOff>
      <xdr:row>46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5B103-3283-450C-AD61-53ACA91E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47</xdr:row>
      <xdr:rowOff>21772</xdr:rowOff>
    </xdr:from>
    <xdr:to>
      <xdr:col>17</xdr:col>
      <xdr:colOff>0</xdr:colOff>
      <xdr:row>62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950A859-504C-4F10-88F0-79C1D00C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="70" zoomScaleNormal="70" workbookViewId="0">
      <selection activeCell="C4" sqref="C4"/>
    </sheetView>
  </sheetViews>
  <sheetFormatPr defaultRowHeight="13.8" x14ac:dyDescent="0.25"/>
  <cols>
    <col min="18" max="18" width="16.88671875" bestFit="1" customWidth="1"/>
    <col min="19" max="19" width="15.88671875" bestFit="1" customWidth="1"/>
    <col min="24" max="24" width="8.88671875" style="8"/>
  </cols>
  <sheetData>
    <row r="1" spans="1:26" x14ac:dyDescent="0.25">
      <c r="A1" s="1" t="s">
        <v>0</v>
      </c>
      <c r="J1" s="1" t="s">
        <v>9</v>
      </c>
      <c r="R1" s="3">
        <v>42353</v>
      </c>
      <c r="S1" s="3">
        <v>42536</v>
      </c>
    </row>
    <row r="2" spans="1:2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R2" s="2" t="s">
        <v>17</v>
      </c>
      <c r="S2" s="2" t="s">
        <v>18</v>
      </c>
      <c r="T2" s="2" t="s">
        <v>2</v>
      </c>
      <c r="U2" s="2" t="s">
        <v>3</v>
      </c>
      <c r="V2" s="2" t="s">
        <v>4</v>
      </c>
      <c r="W2" s="2" t="s">
        <v>6</v>
      </c>
      <c r="X2" s="9" t="s">
        <v>18</v>
      </c>
      <c r="Y2" s="2" t="s">
        <v>7</v>
      </c>
      <c r="Z2" s="2" t="s">
        <v>8</v>
      </c>
    </row>
    <row r="3" spans="1:26" x14ac:dyDescent="0.25">
      <c r="A3" s="2">
        <v>0.565965414030416</v>
      </c>
      <c r="B3" s="2">
        <v>61.105169437897601</v>
      </c>
      <c r="C3" s="2">
        <v>90</v>
      </c>
      <c r="D3" s="2">
        <v>0.27500000000000002</v>
      </c>
      <c r="E3" s="2">
        <v>0.27500000000000002</v>
      </c>
      <c r="F3" s="2">
        <v>3.22441002355469</v>
      </c>
      <c r="G3" s="2">
        <v>2E-3</v>
      </c>
      <c r="H3" s="2">
        <v>-4.7E-2</v>
      </c>
      <c r="J3" s="2">
        <v>-9.2999999999999999E-2</v>
      </c>
      <c r="K3" s="2">
        <v>-1E-3</v>
      </c>
      <c r="L3" s="2">
        <v>-0.189</v>
      </c>
      <c r="M3" s="2">
        <v>184</v>
      </c>
      <c r="N3" s="2">
        <v>-0.92300000000000004</v>
      </c>
      <c r="O3" s="2">
        <v>-1.91</v>
      </c>
      <c r="P3" s="2">
        <v>0.38</v>
      </c>
      <c r="R3">
        <f>$A$4*(1+S3)</f>
        <v>0.76892375736937446</v>
      </c>
      <c r="S3" s="11">
        <v>-0.2</v>
      </c>
      <c r="T3" s="2">
        <v>41.382465451467603</v>
      </c>
      <c r="U3" s="2">
        <v>85.464697843693202</v>
      </c>
      <c r="V3">
        <v>-4.1000000000000002E-2</v>
      </c>
      <c r="W3">
        <v>-0.34399999999999997</v>
      </c>
      <c r="X3" s="8">
        <f t="shared" ref="X3:X11" si="0">W3/$W$7-1</f>
        <v>-1.4994853144544993</v>
      </c>
      <c r="Y3">
        <v>0</v>
      </c>
      <c r="Z3">
        <v>-0.192</v>
      </c>
    </row>
    <row r="4" spans="1:26" x14ac:dyDescent="0.25">
      <c r="A4" s="2">
        <v>0.96115469671171805</v>
      </c>
      <c r="B4" s="2">
        <v>41.382465451467603</v>
      </c>
      <c r="C4" s="2">
        <v>85.464697843693202</v>
      </c>
      <c r="D4" s="2">
        <v>8.4000000000000005E-2</v>
      </c>
      <c r="E4" s="2">
        <v>8.4000000000000005E-2</v>
      </c>
      <c r="F4" s="2">
        <v>0.68870893706993397</v>
      </c>
      <c r="G4" s="2">
        <v>1E-3</v>
      </c>
      <c r="H4" s="2">
        <v>-0.157</v>
      </c>
      <c r="J4" s="2">
        <v>0.25700000000000001</v>
      </c>
      <c r="K4" s="2">
        <v>3.0000000000000001E-3</v>
      </c>
      <c r="L4" s="2">
        <v>-0.13200000000000001</v>
      </c>
      <c r="M4" s="2">
        <v>82</v>
      </c>
      <c r="N4" s="2">
        <v>2.88</v>
      </c>
      <c r="O4" s="2">
        <v>10.205</v>
      </c>
      <c r="P4" s="2">
        <v>0.63</v>
      </c>
      <c r="R4">
        <f t="shared" ref="R4:R6" si="1">$A$4*(1+S4)</f>
        <v>0.86503922704054625</v>
      </c>
      <c r="S4" s="11">
        <v>-0.1</v>
      </c>
      <c r="T4" s="2">
        <v>41.382465451467603</v>
      </c>
      <c r="U4" s="2">
        <v>85.464697843693202</v>
      </c>
      <c r="V4">
        <v>-3.7999999999999999E-2</v>
      </c>
      <c r="W4">
        <v>-0.32900000000000001</v>
      </c>
      <c r="X4" s="8">
        <f t="shared" si="0"/>
        <v>-1.4777054315567741</v>
      </c>
      <c r="Y4">
        <v>0</v>
      </c>
      <c r="Z4">
        <v>-0.16700000000000001</v>
      </c>
    </row>
    <row r="5" spans="1:26" x14ac:dyDescent="0.25">
      <c r="A5" s="2">
        <v>0.95236613276764503</v>
      </c>
      <c r="B5" s="2">
        <v>23.029413754681599</v>
      </c>
      <c r="C5" s="2">
        <v>46.632491486496001</v>
      </c>
      <c r="D5" s="2">
        <v>0.127</v>
      </c>
      <c r="E5" s="2">
        <v>0.127</v>
      </c>
      <c r="F5" s="2">
        <v>1.09567330897489</v>
      </c>
      <c r="G5" s="2">
        <v>1E-3</v>
      </c>
      <c r="H5" s="2">
        <v>-0.13900000000000001</v>
      </c>
      <c r="J5">
        <v>9.6000000000000002E-2</v>
      </c>
      <c r="K5">
        <v>1E-3</v>
      </c>
      <c r="L5">
        <v>-0.14499999999999999</v>
      </c>
      <c r="M5">
        <v>75</v>
      </c>
      <c r="N5">
        <v>1.55</v>
      </c>
      <c r="O5">
        <v>4.367</v>
      </c>
      <c r="P5">
        <v>0.76</v>
      </c>
      <c r="R5">
        <f t="shared" si="1"/>
        <v>0.9130969618761321</v>
      </c>
      <c r="S5" s="11">
        <v>-0.05</v>
      </c>
      <c r="T5" s="2">
        <v>41.382465451467603</v>
      </c>
      <c r="U5" s="2">
        <v>85.464697843693202</v>
      </c>
      <c r="W5">
        <v>-0.81399999999999995</v>
      </c>
      <c r="X5" s="8">
        <f t="shared" si="0"/>
        <v>-2.1819216452498909</v>
      </c>
    </row>
    <row r="6" spans="1:26" x14ac:dyDescent="0.25">
      <c r="A6" s="2">
        <v>0.97044838292120605</v>
      </c>
      <c r="B6" s="2">
        <v>89.660012981772596</v>
      </c>
      <c r="C6" s="2">
        <v>89.152926234206603</v>
      </c>
      <c r="D6" s="2">
        <v>0.29199999999999998</v>
      </c>
      <c r="E6" s="2">
        <v>0.29199999999999998</v>
      </c>
      <c r="F6" s="2">
        <v>3.5374595404046598</v>
      </c>
      <c r="G6" s="2">
        <v>4.0000000000000001E-3</v>
      </c>
      <c r="H6" s="2">
        <v>-0.10199999999999999</v>
      </c>
      <c r="J6">
        <v>5.7000000000000002E-2</v>
      </c>
      <c r="K6">
        <v>1E-3</v>
      </c>
      <c r="L6">
        <v>-0.11700000000000001</v>
      </c>
      <c r="M6">
        <v>66</v>
      </c>
      <c r="N6">
        <v>0.877</v>
      </c>
      <c r="O6">
        <v>2.41</v>
      </c>
      <c r="P6">
        <v>0.74</v>
      </c>
      <c r="R6">
        <f t="shared" si="1"/>
        <v>0.95154314974460086</v>
      </c>
      <c r="S6" s="11">
        <v>-0.01</v>
      </c>
      <c r="W6">
        <v>0.11</v>
      </c>
      <c r="X6" s="8">
        <f t="shared" si="0"/>
        <v>-0.84028085875001479</v>
      </c>
    </row>
    <row r="7" spans="1:26" x14ac:dyDescent="0.25">
      <c r="A7" s="2">
        <v>0.85044087828569204</v>
      </c>
      <c r="B7" s="2">
        <v>88.794337673273901</v>
      </c>
      <c r="C7" s="2">
        <v>83.172229083094905</v>
      </c>
      <c r="D7" s="2">
        <v>0.217</v>
      </c>
      <c r="E7" s="2">
        <v>0.217</v>
      </c>
      <c r="F7" s="2">
        <v>4.2418209533170899</v>
      </c>
      <c r="G7" s="2">
        <v>3.0000000000000001E-3</v>
      </c>
      <c r="H7" s="2">
        <v>-3.2000000000000001E-2</v>
      </c>
      <c r="J7" s="2">
        <v>0.193</v>
      </c>
      <c r="K7" s="2">
        <v>2E-3</v>
      </c>
      <c r="L7" s="2">
        <v>-0.08</v>
      </c>
      <c r="M7" s="2">
        <v>110</v>
      </c>
      <c r="N7" s="2">
        <v>2.004</v>
      </c>
      <c r="O7" s="2">
        <v>5.5880000000000001</v>
      </c>
      <c r="P7" s="2">
        <v>0.46</v>
      </c>
      <c r="R7" s="5">
        <f>$A$4*(1+S7)</f>
        <v>0.96115469671171805</v>
      </c>
      <c r="S7" s="12">
        <v>0</v>
      </c>
      <c r="T7" s="7">
        <v>41.382465451467603</v>
      </c>
      <c r="U7" s="7">
        <v>85.464697843693202</v>
      </c>
      <c r="V7" s="7">
        <v>8.4000000000000005E-2</v>
      </c>
      <c r="W7" s="7">
        <v>0.68870893706993397</v>
      </c>
      <c r="X7" s="10">
        <f t="shared" si="0"/>
        <v>0</v>
      </c>
      <c r="Y7" s="7">
        <v>1E-3</v>
      </c>
      <c r="Z7" s="7">
        <v>-0.157</v>
      </c>
    </row>
    <row r="8" spans="1:26" x14ac:dyDescent="0.25">
      <c r="A8" s="2">
        <v>0.345286337621177</v>
      </c>
      <c r="B8" s="2">
        <v>54.847781058278301</v>
      </c>
      <c r="C8" s="2">
        <v>80.690298181913704</v>
      </c>
      <c r="D8" s="2">
        <v>0.20799999999999999</v>
      </c>
      <c r="E8" s="2">
        <v>0.20799999999999999</v>
      </c>
      <c r="F8" s="2">
        <v>2.8487506033347301</v>
      </c>
      <c r="G8" s="2">
        <v>1E-3</v>
      </c>
      <c r="H8" s="2">
        <v>-3.7999999999999999E-2</v>
      </c>
      <c r="J8" s="2">
        <v>0.14899999999999999</v>
      </c>
      <c r="K8" s="2">
        <v>1E-3</v>
      </c>
      <c r="L8" s="2">
        <v>-0.15</v>
      </c>
      <c r="M8" s="2">
        <v>218</v>
      </c>
      <c r="N8" s="2">
        <v>1.409</v>
      </c>
      <c r="O8" s="2">
        <v>3.13</v>
      </c>
      <c r="P8" s="2">
        <v>0.45</v>
      </c>
      <c r="R8">
        <f>$A$4*(1+S8)</f>
        <v>0.97076624367883524</v>
      </c>
      <c r="S8" s="11">
        <v>0.01</v>
      </c>
      <c r="W8">
        <v>0.626</v>
      </c>
      <c r="X8" s="8">
        <f t="shared" si="0"/>
        <v>-9.1052887068265642E-2</v>
      </c>
    </row>
    <row r="9" spans="1:26" x14ac:dyDescent="0.25">
      <c r="A9" s="2">
        <v>0.91501863092503799</v>
      </c>
      <c r="B9" s="2">
        <v>78.354789900928296</v>
      </c>
      <c r="C9" s="2">
        <v>45.558653251814597</v>
      </c>
      <c r="D9" s="2">
        <v>0.35899999999999999</v>
      </c>
      <c r="E9" s="2">
        <v>0.35899999999999999</v>
      </c>
      <c r="F9" s="2">
        <v>3.5531120162471601</v>
      </c>
      <c r="G9" s="2">
        <v>4.0000000000000001E-3</v>
      </c>
      <c r="H9" s="2">
        <v>-5.2999999999999999E-2</v>
      </c>
      <c r="J9">
        <v>0.61099999999999999</v>
      </c>
      <c r="K9">
        <v>6.0000000000000001E-3</v>
      </c>
      <c r="L9">
        <v>-0.11700000000000001</v>
      </c>
      <c r="M9">
        <v>105</v>
      </c>
      <c r="N9">
        <v>4.7270000000000003</v>
      </c>
      <c r="O9">
        <v>14.603999999999999</v>
      </c>
      <c r="P9">
        <v>0.78</v>
      </c>
      <c r="R9">
        <f>$A$4*(1+S9)</f>
        <v>1.0092124315473039</v>
      </c>
      <c r="S9" s="11">
        <v>0.05</v>
      </c>
      <c r="T9" s="2">
        <v>41.382465451467603</v>
      </c>
      <c r="U9" s="2">
        <v>85.464697843693202</v>
      </c>
      <c r="W9">
        <v>0.40699999999999997</v>
      </c>
      <c r="X9" s="8">
        <f t="shared" si="0"/>
        <v>-0.40903917737505457</v>
      </c>
    </row>
    <row r="10" spans="1:26" x14ac:dyDescent="0.25">
      <c r="R10">
        <f>$A$4*(1+S10)</f>
        <v>1.0572701663828898</v>
      </c>
      <c r="S10" s="11">
        <v>0.1</v>
      </c>
      <c r="T10" s="2">
        <v>41.382465451467603</v>
      </c>
      <c r="U10" s="2">
        <v>85.464697843693202</v>
      </c>
      <c r="V10">
        <v>3.1E-2</v>
      </c>
      <c r="W10">
        <v>0.25</v>
      </c>
      <c r="X10" s="8">
        <f t="shared" si="0"/>
        <v>-0.63700195170457885</v>
      </c>
      <c r="Y10">
        <v>0</v>
      </c>
      <c r="Z10">
        <v>-0.17499999999999999</v>
      </c>
    </row>
    <row r="11" spans="1:26" x14ac:dyDescent="0.25">
      <c r="R11">
        <f>$A$4*(1+S11)</f>
        <v>1.1533856360540615</v>
      </c>
      <c r="S11" s="11">
        <v>0.2</v>
      </c>
      <c r="T11" s="2">
        <v>41.382465451467603</v>
      </c>
      <c r="U11" s="2">
        <v>85.464697843693202</v>
      </c>
      <c r="V11">
        <v>-8.1000000000000003E-2</v>
      </c>
      <c r="W11">
        <v>-0.626</v>
      </c>
      <c r="X11" s="8">
        <f t="shared" si="0"/>
        <v>-1.9089471129317344</v>
      </c>
      <c r="Y11">
        <v>-1E-3</v>
      </c>
      <c r="Z11">
        <v>-0.28999999999999998</v>
      </c>
    </row>
    <row r="12" spans="1:26" x14ac:dyDescent="0.25">
      <c r="A12" s="1"/>
    </row>
    <row r="13" spans="1:26" x14ac:dyDescent="0.25">
      <c r="A13" s="2"/>
      <c r="B13" s="2"/>
      <c r="C13" s="2"/>
      <c r="F13" s="2"/>
      <c r="G13" s="2"/>
      <c r="R13" t="s">
        <v>19</v>
      </c>
      <c r="S13" t="s">
        <v>18</v>
      </c>
      <c r="T13" s="2" t="s">
        <v>17</v>
      </c>
      <c r="U13" s="2" t="s">
        <v>3</v>
      </c>
      <c r="V13" s="2" t="s">
        <v>4</v>
      </c>
      <c r="W13" s="2" t="s">
        <v>6</v>
      </c>
      <c r="X13" s="9"/>
      <c r="Y13" s="2" t="s">
        <v>7</v>
      </c>
      <c r="Z13" s="2" t="s">
        <v>8</v>
      </c>
    </row>
    <row r="14" spans="1:26" x14ac:dyDescent="0.25">
      <c r="A14" s="2"/>
      <c r="B14" s="2"/>
      <c r="C14" s="2"/>
      <c r="F14" s="2"/>
      <c r="G14" s="2"/>
      <c r="R14">
        <f>$B$4*(1+S14)</f>
        <v>33.105972361174082</v>
      </c>
      <c r="S14" s="4">
        <v>-0.2</v>
      </c>
      <c r="T14" s="2">
        <v>0.96115469671171805</v>
      </c>
      <c r="U14" s="2">
        <v>85.464697843693202</v>
      </c>
      <c r="V14">
        <v>-2.4E-2</v>
      </c>
      <c r="W14">
        <v>-0.188</v>
      </c>
      <c r="X14" s="8">
        <f t="shared" ref="X14:X21" si="2">W14/$W$17-1</f>
        <v>-1.2729745323181567</v>
      </c>
      <c r="Y14">
        <v>0</v>
      </c>
      <c r="Z14">
        <v>-0.254</v>
      </c>
    </row>
    <row r="15" spans="1:26" x14ac:dyDescent="0.25">
      <c r="A15" s="2"/>
      <c r="B15" s="2"/>
      <c r="C15" s="2"/>
      <c r="F15" s="2"/>
      <c r="G15" s="2"/>
      <c r="R15">
        <f t="shared" ref="R15:R18" si="3">$B$4*(1+S15)</f>
        <v>37.244218906320846</v>
      </c>
      <c r="S15" s="4">
        <v>-0.1</v>
      </c>
      <c r="T15" s="2">
        <v>0.96115469671171805</v>
      </c>
      <c r="U15" s="2">
        <v>85.464697843693202</v>
      </c>
      <c r="W15">
        <v>0.61</v>
      </c>
      <c r="X15" s="8">
        <f t="shared" si="2"/>
        <v>-0.1142847621591726</v>
      </c>
    </row>
    <row r="16" spans="1:26" x14ac:dyDescent="0.25">
      <c r="A16" s="2"/>
      <c r="B16" s="2"/>
      <c r="C16" s="2"/>
      <c r="F16" s="2"/>
      <c r="G16" s="2"/>
      <c r="R16">
        <f t="shared" si="3"/>
        <v>39.313342178894217</v>
      </c>
      <c r="S16" s="4">
        <v>-0.05</v>
      </c>
      <c r="W16">
        <v>0.65700000000000003</v>
      </c>
      <c r="X16" s="8">
        <f t="shared" si="2"/>
        <v>-4.6041129079633425E-2</v>
      </c>
    </row>
    <row r="17" spans="1:26" x14ac:dyDescent="0.25">
      <c r="A17" s="2"/>
      <c r="B17" s="2"/>
      <c r="C17" s="2"/>
      <c r="F17" s="2"/>
      <c r="G17" s="2"/>
      <c r="R17" s="5">
        <f t="shared" si="3"/>
        <v>41.382465451467603</v>
      </c>
      <c r="S17" s="6">
        <v>0</v>
      </c>
      <c r="T17" s="7">
        <v>0.96115469671171805</v>
      </c>
      <c r="U17" s="7">
        <v>85.464697843693202</v>
      </c>
      <c r="V17" s="7">
        <v>8.4000000000000005E-2</v>
      </c>
      <c r="W17" s="7">
        <v>0.68870893706993397</v>
      </c>
      <c r="X17" s="10">
        <f t="shared" si="2"/>
        <v>0</v>
      </c>
      <c r="Y17" s="7">
        <v>1E-3</v>
      </c>
      <c r="Z17" s="7">
        <v>-0.157</v>
      </c>
    </row>
    <row r="18" spans="1:26" x14ac:dyDescent="0.25">
      <c r="A18" s="2"/>
      <c r="B18" s="2"/>
      <c r="C18" s="2"/>
      <c r="F18" s="2"/>
      <c r="G18" s="2"/>
      <c r="R18">
        <f t="shared" si="3"/>
        <v>42.210114760496957</v>
      </c>
      <c r="S18" s="4">
        <v>0.02</v>
      </c>
      <c r="W18">
        <v>0.54800000000000004</v>
      </c>
      <c r="X18" s="8">
        <f t="shared" si="2"/>
        <v>-0.20430827813643693</v>
      </c>
    </row>
    <row r="19" spans="1:26" x14ac:dyDescent="0.25">
      <c r="A19" s="2"/>
      <c r="B19" s="2"/>
      <c r="C19" s="2"/>
      <c r="F19" s="2"/>
      <c r="G19" s="2"/>
      <c r="R19">
        <f>$B$4*(1+S19)</f>
        <v>43.451588724040988</v>
      </c>
      <c r="S19" s="4">
        <v>0.05</v>
      </c>
      <c r="W19">
        <v>-6.3E-2</v>
      </c>
      <c r="X19" s="8">
        <f t="shared" si="2"/>
        <v>-1.0914755081704461</v>
      </c>
    </row>
    <row r="20" spans="1:26" x14ac:dyDescent="0.25">
      <c r="R20">
        <f>$B$4*(1+S20)</f>
        <v>45.520711996614367</v>
      </c>
      <c r="S20" s="4">
        <v>0.1</v>
      </c>
      <c r="T20" s="2">
        <v>0.96115469671171805</v>
      </c>
      <c r="U20" s="2">
        <v>85.464697843693202</v>
      </c>
      <c r="W20">
        <v>-0.14099999999999999</v>
      </c>
      <c r="X20" s="8">
        <f t="shared" si="2"/>
        <v>-1.2047308992386174</v>
      </c>
    </row>
    <row r="21" spans="1:26" x14ac:dyDescent="0.25">
      <c r="R21">
        <f>$B$4*(1+S21)</f>
        <v>49.658958541761123</v>
      </c>
      <c r="S21" s="4">
        <v>0.2</v>
      </c>
      <c r="T21" s="2">
        <v>0.96115469671171805</v>
      </c>
      <c r="U21" s="2">
        <v>85.464697843693202</v>
      </c>
      <c r="W21">
        <v>-0.11</v>
      </c>
      <c r="X21" s="8">
        <f t="shared" si="2"/>
        <v>-1.1597191412499852</v>
      </c>
    </row>
    <row r="23" spans="1:26" x14ac:dyDescent="0.25">
      <c r="R23" s="2" t="s">
        <v>3</v>
      </c>
      <c r="S23" t="s">
        <v>18</v>
      </c>
      <c r="T23" s="2" t="s">
        <v>17</v>
      </c>
      <c r="U23" t="s">
        <v>19</v>
      </c>
      <c r="V23" s="2" t="s">
        <v>4</v>
      </c>
      <c r="W23" s="2" t="s">
        <v>6</v>
      </c>
      <c r="X23" s="9"/>
      <c r="Y23" s="2" t="s">
        <v>7</v>
      </c>
      <c r="Z23" s="2" t="s">
        <v>8</v>
      </c>
    </row>
    <row r="24" spans="1:26" x14ac:dyDescent="0.25">
      <c r="R24">
        <f>$C$4*(1+S24)</f>
        <v>68.371758274954558</v>
      </c>
      <c r="S24" s="4">
        <v>-0.2</v>
      </c>
      <c r="T24" s="7">
        <v>0.96115469671171805</v>
      </c>
      <c r="U24" s="2">
        <v>41.382465451467603</v>
      </c>
      <c r="W24">
        <v>0.92300000000000004</v>
      </c>
      <c r="X24" s="8">
        <f t="shared" ref="X24:X30" si="4">W24/$W$27-1</f>
        <v>0.34018879430669458</v>
      </c>
    </row>
    <row r="25" spans="1:26" x14ac:dyDescent="0.25">
      <c r="R25">
        <f t="shared" ref="R25:R31" si="5">$C$4*(1+S25)</f>
        <v>76.91822805932388</v>
      </c>
      <c r="S25" s="4">
        <v>-0.1</v>
      </c>
      <c r="T25" s="7">
        <v>0.96115469671171805</v>
      </c>
      <c r="U25" s="2">
        <v>41.382465451467603</v>
      </c>
      <c r="W25">
        <v>0.81399999999999995</v>
      </c>
      <c r="X25" s="8">
        <f t="shared" si="4"/>
        <v>0.18192164524989085</v>
      </c>
    </row>
    <row r="26" spans="1:26" x14ac:dyDescent="0.25">
      <c r="R26">
        <f t="shared" si="5"/>
        <v>81.191462951508541</v>
      </c>
      <c r="S26" s="4">
        <v>-0.05</v>
      </c>
      <c r="T26" s="7">
        <v>0.96115469671171805</v>
      </c>
      <c r="U26" s="2">
        <v>41.382465451467603</v>
      </c>
      <c r="W26">
        <v>0.67300000000000004</v>
      </c>
      <c r="X26" s="8">
        <f t="shared" si="4"/>
        <v>-2.2809253988726463E-2</v>
      </c>
    </row>
    <row r="27" spans="1:26" x14ac:dyDescent="0.25">
      <c r="R27" s="5">
        <f t="shared" si="5"/>
        <v>85.464697843693202</v>
      </c>
      <c r="S27" s="6">
        <v>0</v>
      </c>
      <c r="T27" s="7">
        <v>0.96115469671171805</v>
      </c>
      <c r="U27" s="7">
        <v>41.382465451467603</v>
      </c>
      <c r="V27" s="7">
        <v>8.4000000000000005E-2</v>
      </c>
      <c r="W27" s="7">
        <v>0.68870893706993397</v>
      </c>
      <c r="X27" s="10">
        <f>W27/$W$27-1</f>
        <v>0</v>
      </c>
      <c r="Y27" s="7">
        <v>1E-3</v>
      </c>
      <c r="Z27" s="7">
        <v>-0.157</v>
      </c>
    </row>
    <row r="28" spans="1:26" x14ac:dyDescent="0.25">
      <c r="R28">
        <f t="shared" si="5"/>
        <v>87.173991800567066</v>
      </c>
      <c r="S28" s="4">
        <v>0.02</v>
      </c>
      <c r="T28" s="7">
        <v>0.96115469671171805</v>
      </c>
      <c r="U28" s="2">
        <v>41.382465451467603</v>
      </c>
      <c r="W28">
        <v>0.17199999999999999</v>
      </c>
      <c r="X28" s="8">
        <f t="shared" si="4"/>
        <v>-0.75025734277275036</v>
      </c>
    </row>
    <row r="29" spans="1:26" x14ac:dyDescent="0.25">
      <c r="R29">
        <f t="shared" si="5"/>
        <v>89.737932735877862</v>
      </c>
      <c r="S29" s="4">
        <v>0.05</v>
      </c>
      <c r="T29" s="7">
        <v>0.96115469671171805</v>
      </c>
      <c r="U29" s="2">
        <v>41.382465451467603</v>
      </c>
      <c r="W29">
        <v>0.125</v>
      </c>
      <c r="X29" s="8">
        <f t="shared" si="4"/>
        <v>-0.81850097585228943</v>
      </c>
    </row>
    <row r="30" spans="1:26" x14ac:dyDescent="0.25">
      <c r="R30">
        <f t="shared" si="5"/>
        <v>94.011167628062523</v>
      </c>
      <c r="S30" s="4">
        <v>0.1</v>
      </c>
      <c r="T30" s="7">
        <v>0.96115469671171805</v>
      </c>
      <c r="U30" s="2">
        <v>41.382465451467603</v>
      </c>
      <c r="W30">
        <v>-0.23499999999999999</v>
      </c>
      <c r="X30" s="8">
        <f t="shared" si="4"/>
        <v>-1.3412181653976958</v>
      </c>
    </row>
    <row r="31" spans="1:26" x14ac:dyDescent="0.25">
      <c r="R31">
        <f t="shared" si="5"/>
        <v>102.55763741243184</v>
      </c>
      <c r="S31" s="4">
        <v>0.2</v>
      </c>
      <c r="T31" s="7">
        <v>0.96115469671171805</v>
      </c>
      <c r="U31" s="2">
        <v>41.382465451467603</v>
      </c>
      <c r="W31">
        <v>-0.26600000000000001</v>
      </c>
      <c r="X31" s="8">
        <f>W31/$W$27-1</f>
        <v>-1.386229923386328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2018-06-01T05:26:21Z</dcterms:modified>
</cp:coreProperties>
</file>