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77F6C7FE-F90B-4029-81AD-92030CD5D2F4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3" i="1"/>
  <c r="M10" i="1" l="1"/>
</calcChain>
</file>

<file path=xl/sharedStrings.xml><?xml version="1.0" encoding="utf-8"?>
<sst xmlns="http://schemas.openxmlformats.org/spreadsheetml/2006/main" count="19" uniqueCount="19">
  <si>
    <t>GrossPL</t>
  </si>
  <si>
    <t>AvgPerTrade</t>
  </si>
  <si>
    <t>MaxDDVal</t>
  </si>
  <si>
    <t>Trades</t>
  </si>
  <si>
    <t>DaysTraded</t>
  </si>
  <si>
    <t>SharpeRatio</t>
  </si>
  <si>
    <t>SortinoRatio</t>
  </si>
  <si>
    <t>WLRatio</t>
  </si>
  <si>
    <t>LossTolerance</t>
    <phoneticPr fontId="1" type="noConversion"/>
  </si>
  <si>
    <t>FastSMAPeriod</t>
    <phoneticPr fontId="1" type="noConversion"/>
  </si>
  <si>
    <t>PeriodDiff</t>
    <phoneticPr fontId="1" type="noConversion"/>
  </si>
  <si>
    <t>grosspl</t>
    <phoneticPr fontId="1" type="noConversion"/>
  </si>
  <si>
    <t>sharperatio</t>
    <phoneticPr fontId="1" type="noConversion"/>
  </si>
  <si>
    <t>avgpertrade</t>
    <phoneticPr fontId="1" type="noConversion"/>
  </si>
  <si>
    <t>maxddval</t>
    <phoneticPr fontId="1" type="noConversion"/>
  </si>
  <si>
    <t>Forward Test</t>
    <phoneticPr fontId="1" type="noConversion"/>
  </si>
  <si>
    <t>Calibration</t>
    <phoneticPr fontId="1" type="noConversion"/>
  </si>
  <si>
    <t>validated</t>
    <phoneticPr fontId="1" type="noConversion"/>
  </si>
  <si>
    <t>Sharpe Ratio Diff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</si>
</sst>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9" fontId="0" fillId="0" borderId="0" xfId="1" applyFont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GrossPnL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Calibration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Sheet1!$D$3:$D$9</c:f>
              <c:numCache>
                <c:formatCode>General</c:formatCode>
                <c:ptCount val="7"/>
                <c:pt idx="0">
                  <c:v>0.34799999999999998</c:v>
                </c:pt>
                <c:pt idx="1">
                  <c:v>9.8000000000000004E-2</c:v>
                </c:pt>
                <c:pt idx="2">
                  <c:v>0.112</c:v>
                </c:pt>
                <c:pt idx="3">
                  <c:v>0.312</c:v>
                </c:pt>
                <c:pt idx="4">
                  <c:v>0.122</c:v>
                </c:pt>
                <c:pt idx="5">
                  <c:v>0.20300000000000001</c:v>
                </c:pt>
                <c:pt idx="6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7-448A-A829-17FEBD5C217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Forward Test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Sheet1!$J$3:$J$9</c:f>
              <c:numCache>
                <c:formatCode>General</c:formatCode>
                <c:ptCount val="7"/>
                <c:pt idx="0">
                  <c:v>-7.4999999999999997E-2</c:v>
                </c:pt>
                <c:pt idx="1">
                  <c:v>0.24199999999999999</c:v>
                </c:pt>
                <c:pt idx="2">
                  <c:v>0.115</c:v>
                </c:pt>
                <c:pt idx="3">
                  <c:v>0.112</c:v>
                </c:pt>
                <c:pt idx="4">
                  <c:v>0.20799999999999999</c:v>
                </c:pt>
                <c:pt idx="5">
                  <c:v>0.38200000000000001</c:v>
                </c:pt>
                <c:pt idx="6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7-448A-A829-17FEBD5C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897936"/>
        <c:axId val="603898592"/>
      </c:lineChart>
      <c:catAx>
        <c:axId val="603897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898592"/>
        <c:crosses val="autoZero"/>
        <c:auto val="1"/>
        <c:lblAlgn val="ctr"/>
        <c:lblOffset val="100"/>
        <c:noMultiLvlLbl val="0"/>
      </c:catAx>
      <c:valAx>
        <c:axId val="60389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Sharpe Ratio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Calibration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Sheet1!$E$3:$E$9</c:f>
              <c:numCache>
                <c:formatCode>General</c:formatCode>
                <c:ptCount val="7"/>
                <c:pt idx="0">
                  <c:v>2.0974317628948</c:v>
                </c:pt>
                <c:pt idx="1">
                  <c:v>0.86088617133741796</c:v>
                </c:pt>
                <c:pt idx="2">
                  <c:v>1.0017584539199</c:v>
                </c:pt>
                <c:pt idx="3">
                  <c:v>3.3965872578221701</c:v>
                </c:pt>
                <c:pt idx="4">
                  <c:v>1.98786443199731</c:v>
                </c:pt>
                <c:pt idx="5">
                  <c:v>3.1304951684997002</c:v>
                </c:pt>
                <c:pt idx="6">
                  <c:v>3.4591971611921699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F-461D-81DE-B622A0E49CC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Forward Test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Sheet1!$O$3:$O$9</c:f>
              <c:numCache>
                <c:formatCode>General</c:formatCode>
                <c:ptCount val="7"/>
                <c:pt idx="0">
                  <c:v>-0.65700000000000003</c:v>
                </c:pt>
                <c:pt idx="1">
                  <c:v>2.661</c:v>
                </c:pt>
                <c:pt idx="2">
                  <c:v>1.972</c:v>
                </c:pt>
                <c:pt idx="3">
                  <c:v>1.659</c:v>
                </c:pt>
                <c:pt idx="4">
                  <c:v>2.0499999999999998</c:v>
                </c:pt>
                <c:pt idx="5">
                  <c:v>2.99</c:v>
                </c:pt>
                <c:pt idx="6">
                  <c:v>2.2229999999999999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F-461D-81DE-B622A0E4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73040"/>
        <c:axId val="601961264"/>
      </c:lineChart>
      <c:catAx>
        <c:axId val="60167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61264"/>
        <c:crosses val="autoZero"/>
        <c:auto val="1"/>
        <c:lblAlgn val="ctr"/>
        <c:lblOffset val="100"/>
        <c:noMultiLvlLbl val="0"/>
      </c:catAx>
      <c:valAx>
        <c:axId val="601961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6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Max Drawdown 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Calibration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Sheet1!$G$3:$G$9</c:f>
              <c:numCache>
                <c:formatCode>General</c:formatCode>
                <c:ptCount val="7"/>
                <c:pt idx="0">
                  <c:v>-9.7000000000000003E-2</c:v>
                </c:pt>
                <c:pt idx="1">
                  <c:v>-0.14299999999999999</c:v>
                </c:pt>
                <c:pt idx="2">
                  <c:v>-0.14199999999999999</c:v>
                </c:pt>
                <c:pt idx="3">
                  <c:v>-0.10299999999999999</c:v>
                </c:pt>
                <c:pt idx="4">
                  <c:v>-0.11600000000000001</c:v>
                </c:pt>
                <c:pt idx="5">
                  <c:v>-0.05</c:v>
                </c:pt>
                <c:pt idx="6">
                  <c:v>-6.8000000000000005E-2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8-42D8-893B-F7E9EED8E5C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Forward Test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Sheet1!$L$3:$L$9</c:f>
              <c:numCache>
                <c:formatCode>General</c:formatCode>
                <c:ptCount val="7"/>
                <c:pt idx="0">
                  <c:v>-0.185</c:v>
                </c:pt>
                <c:pt idx="1">
                  <c:v>-0.112</c:v>
                </c:pt>
                <c:pt idx="2">
                  <c:v>-0.13700000000000001</c:v>
                </c:pt>
                <c:pt idx="3">
                  <c:v>-9.0999999999999998E-2</c:v>
                </c:pt>
                <c:pt idx="4">
                  <c:v>-8.8999999999999996E-2</c:v>
                </c:pt>
                <c:pt idx="5">
                  <c:v>-0.107</c:v>
                </c:pt>
                <c:pt idx="6">
                  <c:v>-0.25600000000000001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8-42D8-893B-F7E9EED8E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2928"/>
        <c:axId val="248138008"/>
      </c:lineChart>
      <c:catAx>
        <c:axId val="2481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138008"/>
        <c:crosses val="autoZero"/>
        <c:auto val="1"/>
        <c:lblAlgn val="ctr"/>
        <c:lblOffset val="100"/>
        <c:noMultiLvlLbl val="0"/>
      </c:catAx>
      <c:valAx>
        <c:axId val="2481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1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600" b="0" i="0" u="none" strike="noStrike" baseline="0">
                <a:effectLst/>
              </a:rPr>
              <a:t>Sharpe Ratio Diff Rate</a:t>
            </a:r>
            <a:r>
              <a:rPr lang="en-US" altLang="zh-C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zh-CN"/>
          </a:p>
        </c:rich>
      </c:tx>
      <c:layout>
        <c:manualLayout>
          <c:xMode val="edge"/>
          <c:yMode val="edge"/>
          <c:x val="0.258333333333333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Sheet1!$T$3:$T$9</c:f>
              <c:numCache>
                <c:formatCode>0%</c:formatCode>
                <c:ptCount val="7"/>
                <c:pt idx="0">
                  <c:v>1.313240226272359</c:v>
                </c:pt>
                <c:pt idx="1">
                  <c:v>-2.0910009808451679</c:v>
                </c:pt>
                <c:pt idx="2">
                  <c:v>-0.96853841590607614</c:v>
                </c:pt>
                <c:pt idx="3">
                  <c:v>0.51156856159681863</c:v>
                </c:pt>
                <c:pt idx="4">
                  <c:v>-3.1257447440849351E-2</c:v>
                </c:pt>
                <c:pt idx="5">
                  <c:v>4.4879535325088149E-2</c:v>
                </c:pt>
                <c:pt idx="6">
                  <c:v>0.35736533755888311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2-44E6-8DF3-A723156B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10224"/>
        <c:axId val="887811864"/>
      </c:lineChart>
      <c:catAx>
        <c:axId val="88781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811864"/>
        <c:crosses val="autoZero"/>
        <c:auto val="1"/>
        <c:lblAlgn val="ctr"/>
        <c:lblOffset val="100"/>
        <c:noMultiLvlLbl val="0"/>
      </c:catAx>
      <c:valAx>
        <c:axId val="88781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81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608511</xdr:colOff>
      <xdr:row>30</xdr:row>
      <xdr:rowOff>99060</xdr:rowOff>
    </xdr:from>
    <xdr:to>
      <xdr:col>14</xdr:col>
      <xdr:colOff>109946</xdr:colOff>
      <xdr:row>46</xdr:row>
      <xdr:rowOff>39188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5E9980-BA04-420D-BFFC-E8EA14946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308065</xdr:colOff>
      <xdr:row>29</xdr:row>
      <xdr:rowOff>153489</xdr:rowOff>
    </xdr:from>
    <xdr:to>
      <xdr:col>5</xdr:col>
      <xdr:colOff>703217</xdr:colOff>
      <xdr:row>45</xdr:row>
      <xdr:rowOff>92529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9F2EDC-9B1A-4278-8517-5C3BA1DE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195943</xdr:colOff>
      <xdr:row>12</xdr:row>
      <xdr:rowOff>87084</xdr:rowOff>
    </xdr:from>
    <xdr:to>
      <xdr:col>6</xdr:col>
      <xdr:colOff>293914</xdr:colOff>
      <xdr:row>28</xdr:row>
      <xdr:rowOff>43541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3570123-91C3-46D4-AF85-5B4269D35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293914</xdr:colOff>
      <xdr:row>46</xdr:row>
      <xdr:rowOff>87085</xdr:rowOff>
    </xdr:from>
    <xdr:to>
      <xdr:col>5</xdr:col>
      <xdr:colOff>685800</xdr:colOff>
      <xdr:row>62</xdr:row>
      <xdr:rowOff>43543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BBF56-AE4C-44C8-85C3-D0CB75865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topLeftCell="A19" zoomScale="70" zoomScaleNormal="70" workbookViewId="0">
      <selection activeCell="K58" sqref="K58"/>
    </sheetView>
  </sheetViews>
  <sheetFormatPr defaultRowHeight="13.8" x14ac:dyDescent="0.25"/>
  <cols>
    <col min="1" max="1" width="13.88671875" bestFit="1" customWidth="1"/>
    <col min="2" max="2" width="14.88671875" bestFit="1" customWidth="1"/>
    <col min="3" max="3" width="12.21875" bestFit="1" customWidth="1"/>
    <col min="4" max="4" width="7.5546875" bestFit="1" customWidth="1"/>
    <col min="5" max="5" width="12.21875" bestFit="1" customWidth="1"/>
    <col min="6" max="6" width="11.88671875" bestFit="1" customWidth="1"/>
    <col min="7" max="7" width="9.6640625" bestFit="1" customWidth="1"/>
    <col min="8" max="8" width="7.5546875" bestFit="1" customWidth="1"/>
    <col min="9" max="9" width="7.5546875" customWidth="1"/>
    <col min="13" max="13" width="13.6640625" bestFit="1" customWidth="1"/>
    <col min="19" max="19" width="6.6640625" bestFit="1" customWidth="1"/>
    <col min="20" max="21" width="11.21875" bestFit="1" customWidth="1"/>
  </cols>
  <sheetData>
    <row r="1" spans="1:21" x14ac:dyDescent="0.25">
      <c r="A1" s="3" t="s">
        <v>16</v>
      </c>
      <c r="J1" s="3" t="s">
        <v>15</v>
      </c>
      <c r="U1" s="4"/>
    </row>
    <row r="2" spans="1:21" ht="41.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T2" s="5" t="s">
        <v>18</v>
      </c>
      <c r="U2" s="5"/>
    </row>
    <row r="3" spans="1:21" x14ac:dyDescent="0.25">
      <c r="A3" s="2">
        <v>0.75061632933922096</v>
      </c>
      <c r="B3" s="2">
        <v>35.734723997251102</v>
      </c>
      <c r="C3" s="2">
        <v>85.907693069684697</v>
      </c>
      <c r="D3" s="2">
        <v>0.34799999999999998</v>
      </c>
      <c r="E3" s="2">
        <v>2.0974317628948</v>
      </c>
      <c r="F3" s="2">
        <v>2E-3</v>
      </c>
      <c r="G3" s="2">
        <v>-9.7000000000000003E-2</v>
      </c>
      <c r="J3" s="1">
        <v>-7.4999999999999997E-2</v>
      </c>
      <c r="K3" s="1">
        <v>0</v>
      </c>
      <c r="L3" s="1">
        <v>-0.185</v>
      </c>
      <c r="M3" s="1">
        <v>150</v>
      </c>
      <c r="N3" s="1">
        <v>89</v>
      </c>
      <c r="O3" s="1">
        <v>-0.65700000000000003</v>
      </c>
      <c r="P3" s="1">
        <v>-1.9410000000000001</v>
      </c>
      <c r="Q3" s="1">
        <v>0.51</v>
      </c>
      <c r="T3" s="6">
        <f>1-O3/E3</f>
        <v>1.313240226272359</v>
      </c>
      <c r="U3" s="5"/>
    </row>
    <row r="4" spans="1:21" x14ac:dyDescent="0.25">
      <c r="A4" s="2">
        <v>0.95986140110012097</v>
      </c>
      <c r="B4" s="2">
        <v>41.973043853864198</v>
      </c>
      <c r="C4" s="2">
        <v>70.973106312921402</v>
      </c>
      <c r="D4" s="2">
        <v>9.8000000000000004E-2</v>
      </c>
      <c r="E4" s="2">
        <v>0.86088617133741796</v>
      </c>
      <c r="F4" s="2">
        <v>1E-3</v>
      </c>
      <c r="G4" s="2">
        <v>-0.14299999999999999</v>
      </c>
      <c r="H4" t="b">
        <v>1</v>
      </c>
      <c r="J4" s="1">
        <v>0.24199999999999999</v>
      </c>
      <c r="K4" s="1">
        <v>3.0000000000000001E-3</v>
      </c>
      <c r="L4" s="1">
        <v>-0.112</v>
      </c>
      <c r="M4" s="1">
        <v>86</v>
      </c>
      <c r="N4" s="1">
        <v>55</v>
      </c>
      <c r="O4" s="1">
        <v>2.661</v>
      </c>
      <c r="P4" s="1">
        <v>9.8140000000000001</v>
      </c>
      <c r="Q4" s="1">
        <v>0.62</v>
      </c>
      <c r="T4" s="6">
        <f t="shared" ref="T4:T9" si="0">1-O4/E4</f>
        <v>-2.0910009808451679</v>
      </c>
      <c r="U4" s="5"/>
    </row>
    <row r="5" spans="1:21" x14ac:dyDescent="0.25">
      <c r="A5" s="2">
        <v>1</v>
      </c>
      <c r="B5" s="2">
        <v>20.276340561601199</v>
      </c>
      <c r="C5" s="2">
        <v>42.963666847212203</v>
      </c>
      <c r="D5" s="2">
        <v>0.112</v>
      </c>
      <c r="E5" s="2">
        <v>1.0017584539199</v>
      </c>
      <c r="F5" s="2">
        <v>1E-3</v>
      </c>
      <c r="G5" s="2">
        <v>-0.14199999999999999</v>
      </c>
      <c r="J5" s="1">
        <v>0.115</v>
      </c>
      <c r="K5" s="1">
        <v>2E-3</v>
      </c>
      <c r="L5" s="1">
        <v>-0.13700000000000001</v>
      </c>
      <c r="M5" s="1">
        <v>69</v>
      </c>
      <c r="N5" s="1">
        <v>39</v>
      </c>
      <c r="O5" s="1">
        <v>1.972</v>
      </c>
      <c r="P5" s="1">
        <v>6.6050000000000004</v>
      </c>
      <c r="Q5" s="1">
        <v>1</v>
      </c>
      <c r="T5" s="6">
        <f t="shared" si="0"/>
        <v>-0.96853841590607614</v>
      </c>
      <c r="U5" s="5"/>
    </row>
    <row r="6" spans="1:21" x14ac:dyDescent="0.25">
      <c r="A6" s="2">
        <v>0.94291673421859701</v>
      </c>
      <c r="B6" s="2">
        <v>22.641453027725198</v>
      </c>
      <c r="C6" s="2">
        <v>41.042726752019298</v>
      </c>
      <c r="D6" s="2">
        <v>0.312</v>
      </c>
      <c r="E6" s="2">
        <v>3.3965872578221701</v>
      </c>
      <c r="F6" s="2">
        <v>4.0000000000000001E-3</v>
      </c>
      <c r="G6" s="2">
        <v>-0.10299999999999999</v>
      </c>
      <c r="J6">
        <v>0.112</v>
      </c>
      <c r="K6">
        <v>1E-3</v>
      </c>
      <c r="L6">
        <v>-9.0999999999999998E-2</v>
      </c>
      <c r="M6">
        <v>77</v>
      </c>
      <c r="N6">
        <v>42</v>
      </c>
      <c r="O6">
        <v>1.659</v>
      </c>
      <c r="P6">
        <v>6.6369999999999996</v>
      </c>
      <c r="Q6">
        <v>0.73</v>
      </c>
      <c r="T6" s="6">
        <f t="shared" si="0"/>
        <v>0.51156856159681863</v>
      </c>
      <c r="U6" s="5"/>
    </row>
    <row r="7" spans="1:21" x14ac:dyDescent="0.25">
      <c r="A7" s="2">
        <v>0.93579403513604498</v>
      </c>
      <c r="B7" s="2">
        <v>16.372964873348501</v>
      </c>
      <c r="C7" s="2">
        <v>64.556167344956094</v>
      </c>
      <c r="D7" s="2">
        <v>0.122</v>
      </c>
      <c r="E7" s="2">
        <v>1.98786443199731</v>
      </c>
      <c r="F7" s="2">
        <v>2E-3</v>
      </c>
      <c r="G7" s="2">
        <v>-0.11600000000000001</v>
      </c>
      <c r="J7">
        <v>0.20799999999999999</v>
      </c>
      <c r="K7">
        <v>2E-3</v>
      </c>
      <c r="L7">
        <v>-8.8999999999999996E-2</v>
      </c>
      <c r="M7">
        <v>107</v>
      </c>
      <c r="N7">
        <v>59</v>
      </c>
      <c r="O7">
        <v>2.0499999999999998</v>
      </c>
      <c r="P7">
        <v>7.0439999999999996</v>
      </c>
      <c r="Q7">
        <v>0.77</v>
      </c>
      <c r="T7" s="6">
        <f t="shared" si="0"/>
        <v>-3.1257447440849351E-2</v>
      </c>
      <c r="U7" s="5"/>
    </row>
    <row r="8" spans="1:21" x14ac:dyDescent="0.25">
      <c r="A8" s="2">
        <v>0.82848232763285501</v>
      </c>
      <c r="B8" s="2">
        <v>46.307247180260802</v>
      </c>
      <c r="C8" s="2">
        <v>60.054825942062401</v>
      </c>
      <c r="D8" s="2">
        <v>0.20300000000000001</v>
      </c>
      <c r="E8" s="2">
        <v>3.1304951684997002</v>
      </c>
      <c r="F8" s="2">
        <v>3.0000000000000001E-3</v>
      </c>
      <c r="G8" s="2">
        <v>-0.05</v>
      </c>
      <c r="J8">
        <v>0.38200000000000001</v>
      </c>
      <c r="K8">
        <v>3.0000000000000001E-3</v>
      </c>
      <c r="L8">
        <v>-0.107</v>
      </c>
      <c r="M8">
        <v>126</v>
      </c>
      <c r="N8">
        <v>72</v>
      </c>
      <c r="O8">
        <v>2.99</v>
      </c>
      <c r="P8">
        <v>10.925000000000001</v>
      </c>
      <c r="Q8">
        <v>0.57999999999999996</v>
      </c>
      <c r="T8" s="6">
        <f t="shared" si="0"/>
        <v>4.4879535325088149E-2</v>
      </c>
      <c r="U8" s="5"/>
    </row>
    <row r="9" spans="1:21" x14ac:dyDescent="0.25">
      <c r="A9" s="2">
        <v>0.90413048763584603</v>
      </c>
      <c r="B9" s="2">
        <v>52.479057245727297</v>
      </c>
      <c r="C9" s="2">
        <v>69.392677877691497</v>
      </c>
      <c r="D9" s="2">
        <v>0.35599999999999998</v>
      </c>
      <c r="E9" s="2">
        <v>3.4591971611921699</v>
      </c>
      <c r="F9" s="2">
        <v>4.0000000000000001E-3</v>
      </c>
      <c r="G9" s="2">
        <v>-6.8000000000000005E-2</v>
      </c>
      <c r="J9">
        <v>0.32700000000000001</v>
      </c>
      <c r="K9">
        <v>3.0000000000000001E-3</v>
      </c>
      <c r="L9">
        <v>-0.25600000000000001</v>
      </c>
      <c r="M9">
        <v>113</v>
      </c>
      <c r="N9">
        <v>66</v>
      </c>
      <c r="O9">
        <v>2.2229999999999999</v>
      </c>
      <c r="P9">
        <v>3.1930000000000001</v>
      </c>
      <c r="Q9">
        <v>0.69</v>
      </c>
      <c r="T9" s="6">
        <f t="shared" si="0"/>
        <v>0.35736533755888311</v>
      </c>
      <c r="U9" s="5"/>
    </row>
    <row r="10" spans="1:21" x14ac:dyDescent="0.25">
      <c r="M10">
        <f>AVERAGE(M3:M9)</f>
        <v>104</v>
      </c>
      <c r="T10" s="5"/>
      <c r="U10" s="5"/>
    </row>
    <row r="11" spans="1:21" x14ac:dyDescent="0.25">
      <c r="T11" s="5"/>
      <c r="U11" s="5"/>
    </row>
    <row r="12" spans="1:21" x14ac:dyDescent="0.25">
      <c r="T12" s="5"/>
      <c r="U12" s="5"/>
    </row>
    <row r="13" spans="1:21" x14ac:dyDescent="0.25">
      <c r="T13" s="5"/>
      <c r="U13" s="5"/>
    </row>
    <row r="14" spans="1:21" x14ac:dyDescent="0.25">
      <c r="T14" s="5"/>
      <c r="U14" s="5"/>
    </row>
    <row r="15" spans="1:21" x14ac:dyDescent="0.25">
      <c r="T15" s="5"/>
      <c r="U15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2018-05-31T18:45:35Z</dcterms:modified>
</cp:coreProperties>
</file>