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<sst xmlns="http://schemas.openxmlformats.org/spreadsheetml/2006/main" count="14" uniqueCount="14">
  <si>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Service Costs</t>
  </si>
  <si>
    <t>Conservative</t>
  </si>
  <si>
    <t>All-In</t>
  </si>
  <si>
    <t>2023 Conservative Budget</t>
  </si>
  <si>
    <t>2023 All-In Budget</t>
  </si>
  <si>
    <t>Conservative Percentage</t>
  </si>
  <si>
    <t>All-In Percentage</t>
  </si>
  <si>
    <t>Code Enforcement Costs</t>
  </si>
  <si>
    <t>Police Dispatch Costs</t>
  </si>
  <si>
    <t>Fire Dispatch Costs</t>
  </si>
  <si>
    <t>Total Service Costs</t>
  </si>
  <si>
    <t>Spillover Costs</t>
  </si>
  <si>
    <t>Adjudicated Property Tax Estimate</t>
  </si>
  <si>
    <t>TOTAL ESTIMATED COSTS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</si>
</sst>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2" numFmtId="0" xfId="0" applyAlignment="1" applyFill="1" applyFont="1">
      <alignment readingOrder="0" vertical="bottom"/>
    </xf>
    <xf borderId="0" fillId="3" fontId="2" numFmtId="164" xfId="0" applyAlignment="1" applyFont="1" applyNumberFormat="1">
      <alignment horizontal="right" readingOrder="0" vertical="bottom"/>
    </xf>
    <xf borderId="0" fillId="3" fontId="2" numFmtId="10" xfId="0" applyAlignment="1" applyFont="1" applyNumberFormat="1">
      <alignment horizontal="right" readingOrder="0" vertical="bottom"/>
    </xf>
    <xf borderId="0" fillId="0" fontId="3" numFmtId="164" xfId="0" applyFont="1" applyNumberFormat="1"/>
    <xf borderId="0" fillId="4" fontId="2" numFmtId="0" xfId="0" applyAlignment="1" applyFill="1" applyFont="1">
      <alignment readingOrder="0" vertical="bottom"/>
    </xf>
    <xf borderId="0" fillId="4" fontId="2" numFmtId="164" xfId="0" applyAlignment="1" applyFont="1" applyNumberFormat="1">
      <alignment horizontal="right" readingOrder="0" vertical="bottom"/>
    </xf>
    <xf borderId="0" fillId="4" fontId="2" numFmtId="10" xfId="0" applyAlignment="1" applyFont="1" applyNumberFormat="1">
      <alignment horizontal="right" readingOrder="0" vertical="bottom"/>
    </xf>
    <xf borderId="0" fillId="4" fontId="2" numFmtId="0" xfId="0" applyAlignment="1" applyFont="1">
      <alignment vertical="bottom"/>
    </xf>
    <xf borderId="0" fillId="4" fontId="2" numFmtId="164" xfId="0" applyAlignment="1" applyFont="1" applyNumberFormat="1">
      <alignment vertical="bottom"/>
    </xf>
    <xf borderId="0" fillId="4" fontId="2" numFmtId="164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2" fontId="1" numFmtId="0" xfId="0" applyAlignment="1" applyFont="1">
      <alignment horizontal="center" vertical="bottom"/>
    </xf>
    <xf borderId="0" fillId="4" fontId="2" numFmtId="0" xfId="0" applyAlignment="1" applyFont="1">
      <alignment horizontal="right" vertical="bottom"/>
    </xf>
    <xf borderId="0" fillId="5" fontId="4" numFmtId="164" xfId="0" applyAlignment="1" applyFill="1" applyFont="1" applyNumberFormat="1">
      <alignment horizontal="right" readingOrder="0"/>
    </xf>
    <xf borderId="0" fillId="2" fontId="1" numFmtId="164" xfId="0" applyAlignment="1" applyFont="1" applyNumberFormat="1">
      <alignment horizontal="right" readingOrder="0" vertical="bottom"/>
    </xf>
    <xf borderId="0" fillId="4" fontId="2" numFmtId="9" xfId="0" applyAlignment="1" applyFont="1" applyNumberFormat="1">
      <alignment horizontal="right" vertical="bottom"/>
    </xf>
    <xf borderId="0" fillId="3" fontId="2" numFmtId="0" xfId="0" applyAlignment="1" applyFont="1">
      <alignment vertical="bottom"/>
    </xf>
    <xf borderId="0" fillId="3" fontId="2" numFmtId="9" xfId="0" applyAlignment="1" applyFont="1" applyNumberFormat="1">
      <alignment horizontal="right" vertical="bottom"/>
    </xf>
    <xf borderId="0" fillId="3" fontId="2" numFmtId="164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2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25"/>
    <col customWidth="1" min="4" max="4" width="21.75"/>
    <col customWidth="1" min="5" max="5" width="16.75"/>
    <col customWidth="1" min="6" max="6" width="21.25"/>
    <col customWidth="1" min="7" max="7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>
        <v>127395.49369</v>
      </c>
      <c r="C2" s="3">
        <v>132143.491605</v>
      </c>
      <c r="D2" s="3">
        <v>3165510.0</v>
      </c>
      <c r="E2" s="3">
        <v>3323218.0</v>
      </c>
      <c r="F2" s="4">
        <f t="shared" ref="F2:G2" si="1">B2/D2</f>
        <v>0.04024485587</v>
      </c>
      <c r="G2" s="4">
        <f t="shared" si="1"/>
        <v>0.03976371445</v>
      </c>
      <c r="H2" s="5"/>
    </row>
    <row r="3">
      <c r="A3" s="6" t="s">
        <v>8</v>
      </c>
      <c r="B3" s="7">
        <v>236224.13718</v>
      </c>
      <c r="C3" s="7">
        <v>286928.386862</v>
      </c>
      <c r="D3" s="7">
        <v>5.131747E7</v>
      </c>
      <c r="E3" s="7">
        <v>6.156910826E7</v>
      </c>
      <c r="F3" s="8">
        <f t="shared" ref="F3:G3" si="2">B3/D3</f>
        <v>0.004603191412</v>
      </c>
      <c r="G3" s="8">
        <f t="shared" si="2"/>
        <v>0.004660265431</v>
      </c>
      <c r="H3" s="5"/>
    </row>
    <row r="4">
      <c r="A4" s="2" t="s">
        <v>9</v>
      </c>
      <c r="B4" s="3">
        <v>13302.95453</v>
      </c>
      <c r="C4" s="3">
        <v>14472.930741</v>
      </c>
      <c r="D4" s="3">
        <v>4.193044E7</v>
      </c>
      <c r="E4" s="3">
        <v>4.571532552E7</v>
      </c>
      <c r="F4" s="4">
        <f t="shared" ref="F4:G4" si="3">B4/D4</f>
        <v>0.0003172624597</v>
      </c>
      <c r="G4" s="4">
        <f t="shared" si="3"/>
        <v>0.0003165881589</v>
      </c>
      <c r="H4" s="5"/>
    </row>
    <row r="5">
      <c r="A5" s="9"/>
      <c r="B5" s="6"/>
      <c r="C5" s="10"/>
      <c r="D5" s="11"/>
      <c r="E5" s="9"/>
      <c r="F5" s="8"/>
      <c r="G5" s="8"/>
      <c r="H5" s="5"/>
    </row>
    <row r="6">
      <c r="A6" s="12" t="s">
        <v>10</v>
      </c>
      <c r="B6" s="5">
        <f t="shared" ref="B6:E6" si="4">SUM(B2:B4)</f>
        <v>376922.5854</v>
      </c>
      <c r="C6" s="5">
        <f t="shared" si="4"/>
        <v>433544.8092</v>
      </c>
      <c r="D6" s="5">
        <f t="shared" si="4"/>
        <v>96413420</v>
      </c>
      <c r="E6" s="5">
        <f t="shared" si="4"/>
        <v>110607651.8</v>
      </c>
      <c r="F6" s="4">
        <f t="shared" ref="F6:G6" si="5">B6/D6</f>
        <v>0.003909441086</v>
      </c>
      <c r="G6" s="4">
        <f t="shared" si="5"/>
        <v>0.003919663805</v>
      </c>
      <c r="H6" s="5"/>
    </row>
    <row r="7">
      <c r="A7" s="9"/>
      <c r="B7" s="6"/>
      <c r="C7" s="10"/>
      <c r="D7" s="11"/>
      <c r="E7" s="9"/>
      <c r="F7" s="11"/>
      <c r="G7" s="9"/>
      <c r="H7" s="5"/>
    </row>
    <row r="8">
      <c r="A8" s="1" t="s">
        <v>11</v>
      </c>
      <c r="B8" s="1"/>
      <c r="C8" s="1"/>
      <c r="D8" s="13"/>
      <c r="E8" s="13"/>
      <c r="F8" s="13"/>
      <c r="G8" s="13"/>
    </row>
    <row r="9">
      <c r="A9" s="6" t="s">
        <v>12</v>
      </c>
      <c r="B9" s="7">
        <v>619505.17468</v>
      </c>
      <c r="C9" s="7">
        <v>1278213.0</v>
      </c>
      <c r="D9" s="11"/>
      <c r="E9" s="14"/>
      <c r="F9" s="11"/>
      <c r="G9" s="14"/>
    </row>
    <row r="10">
      <c r="B10" s="15"/>
    </row>
    <row r="11">
      <c r="A11" s="1" t="s">
        <v>13</v>
      </c>
      <c r="B11" s="16">
        <f t="shared" ref="B11:C11" si="6">B6+B9</f>
        <v>996427.7601</v>
      </c>
      <c r="C11" s="16">
        <f t="shared" si="6"/>
        <v>1711757.809</v>
      </c>
      <c r="D11" s="13"/>
      <c r="E11" s="13"/>
      <c r="F11" s="13"/>
      <c r="G11" s="13"/>
    </row>
    <row r="13">
      <c r="A13" s="9"/>
      <c r="B13" s="17"/>
      <c r="C13" s="11"/>
      <c r="D13" s="11"/>
      <c r="E13" s="14"/>
      <c r="F13" s="11"/>
      <c r="G13" s="14"/>
    </row>
    <row r="14">
      <c r="A14" s="18"/>
      <c r="B14" s="19"/>
      <c r="C14" s="20"/>
      <c r="D14" s="20"/>
      <c r="E14" s="21"/>
      <c r="F14" s="20"/>
      <c r="G14" s="21"/>
    </row>
    <row r="15">
      <c r="A15" s="18"/>
      <c r="B15" s="18"/>
      <c r="C15" s="22"/>
      <c r="D15" s="20"/>
      <c r="E15" s="18"/>
    </row>
  </sheetData>
  <drawing r:id="rId1"/>
</worksheet>
</file>