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Victor Wirz\Documents\UiPath\projectSmart\Data\Output\"/>
    </mc:Choice>
  </mc:AlternateContent>
  <xr:revisionPtr revIDLastSave="0" documentId="13_ncr:1_{408D771A-17A0-4B3E-8E26-6A959FF2D120}" xr6:coauthVersionLast="40" xr6:coauthVersionMax="40" xr10:uidLastSave="{00000000-0000-0000-0000-000000000000}"/>
  <bookViews>
    <workbookView xWindow="0" yWindow="0" windowWidth="11820" windowHeight="6705" xr2:uid="{6DB0A282-19D8-4D50-B1EB-08CEB2C8F4F2}"/>
  </bookViews>
  <sheets>
    <sheet name="Dashboard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29" i="3" l="1"/>
  <c r="AA28" i="3"/>
  <c r="AA27" i="3"/>
  <c r="AA26" i="3"/>
  <c r="AA25" i="3"/>
  <c r="AA24" i="3"/>
  <c r="AA23" i="3"/>
  <c r="AA22" i="3"/>
  <c r="AA21" i="3"/>
  <c r="AA20" i="3"/>
  <c r="AA19" i="3"/>
  <c r="AA18" i="3"/>
  <c r="AA17" i="3"/>
  <c r="AA16" i="3"/>
  <c r="AA15" i="3"/>
  <c r="AA14" i="3"/>
  <c r="AA13" i="3"/>
  <c r="AA12" i="3"/>
  <c r="AA11" i="3"/>
  <c r="AA10" i="3"/>
  <c r="AA9" i="3"/>
  <c r="AA8" i="3"/>
  <c r="AA7" i="3"/>
  <c r="AA6" i="3"/>
  <c r="AA5" i="3"/>
  <c r="AA4" i="3"/>
  <c r="AA3" i="3"/>
  <c r="H195" i="3" l="1"/>
  <c r="H194" i="3"/>
  <c r="G183" i="3"/>
  <c r="E183" i="3"/>
  <c r="E184" i="3"/>
  <c r="E185" i="3"/>
  <c r="E186" i="3"/>
  <c r="O191" i="3"/>
  <c r="O190" i="3"/>
  <c r="O189" i="3"/>
  <c r="O188" i="3"/>
  <c r="O187" i="3"/>
  <c r="O186" i="3"/>
  <c r="O185" i="3"/>
  <c r="O184" i="3"/>
  <c r="N191" i="3"/>
  <c r="N190" i="3"/>
  <c r="N189" i="3"/>
  <c r="N188" i="3"/>
  <c r="N187" i="3"/>
  <c r="N186" i="3"/>
  <c r="N185" i="3"/>
  <c r="N184" i="3"/>
  <c r="K191" i="3"/>
  <c r="K190" i="3"/>
  <c r="K189" i="3"/>
  <c r="K188" i="3"/>
  <c r="K187" i="3"/>
  <c r="K186" i="3"/>
  <c r="K185" i="3"/>
  <c r="K184" i="3"/>
  <c r="J191" i="3"/>
  <c r="J190" i="3"/>
  <c r="J189" i="3"/>
  <c r="J188" i="3"/>
  <c r="J187" i="3"/>
  <c r="J186" i="3"/>
  <c r="J185" i="3"/>
  <c r="J184" i="3"/>
  <c r="G191" i="3"/>
  <c r="G190" i="3"/>
  <c r="G189" i="3"/>
  <c r="G188" i="3"/>
  <c r="G187" i="3"/>
  <c r="G186" i="3"/>
  <c r="G185" i="3"/>
  <c r="G184" i="3"/>
  <c r="E191" i="3"/>
  <c r="E190" i="3"/>
  <c r="E189" i="3"/>
  <c r="E188" i="3"/>
  <c r="E187" i="3"/>
  <c r="H89" i="3" l="1"/>
  <c r="H88" i="3"/>
  <c r="H87" i="3"/>
  <c r="H92" i="3"/>
  <c r="F92" i="3"/>
  <c r="H91" i="3"/>
  <c r="F91" i="3"/>
  <c r="H90" i="3"/>
  <c r="F90" i="3"/>
  <c r="F89" i="3"/>
  <c r="F88" i="3"/>
  <c r="F87" i="3"/>
  <c r="F86" i="3"/>
  <c r="H86" i="3"/>
  <c r="F85" i="3"/>
  <c r="H85" i="3"/>
  <c r="F84" i="3"/>
  <c r="H84" i="3"/>
</calcChain>
</file>

<file path=xl/sharedStrings.xml><?xml version="1.0" encoding="utf-8"?>
<sst xmlns="http://schemas.openxmlformats.org/spreadsheetml/2006/main" count="342" uniqueCount="199">
  <si>
    <t>Porto Velho - RO</t>
  </si>
  <si>
    <t>Rio Branco - AC</t>
  </si>
  <si>
    <t>Manaus - AM</t>
  </si>
  <si>
    <t>Boa Vista - RR</t>
  </si>
  <si>
    <t>Belém - PA</t>
  </si>
  <si>
    <t>Macapá - AP</t>
  </si>
  <si>
    <t>Palmas - TO</t>
  </si>
  <si>
    <t>São Luiz - MA</t>
  </si>
  <si>
    <t>Terezina - PI</t>
  </si>
  <si>
    <t>Fortaleza - CE</t>
  </si>
  <si>
    <t>Natal - RN</t>
  </si>
  <si>
    <t>João Pessoa - PB</t>
  </si>
  <si>
    <t>Recife - PE</t>
  </si>
  <si>
    <t>Maceió - AL</t>
  </si>
  <si>
    <t>Aracaju - SE</t>
  </si>
  <si>
    <t>Salvador - BA</t>
  </si>
  <si>
    <t>Belo Horizonte - MG</t>
  </si>
  <si>
    <t>Vitória - ES</t>
  </si>
  <si>
    <t>Rio de Janeiro - RJ</t>
  </si>
  <si>
    <t>São Paulo - SP</t>
  </si>
  <si>
    <t>Curitiba - PR</t>
  </si>
  <si>
    <t>Florianópolis - SC</t>
  </si>
  <si>
    <t>Porto Alegre - RS</t>
  </si>
  <si>
    <t>Campo Grande - MS</t>
  </si>
  <si>
    <t>Cuiabá - MT</t>
  </si>
  <si>
    <t>Goiânia - GO</t>
  </si>
  <si>
    <t>Brasília - DF</t>
  </si>
  <si>
    <t>Brasil</t>
  </si>
  <si>
    <t>Capital</t>
  </si>
  <si>
    <t>X</t>
  </si>
  <si>
    <t>Y</t>
  </si>
  <si>
    <t>MASCULINO</t>
  </si>
  <si>
    <t>FEMININO</t>
  </si>
  <si>
    <t>TOTAL</t>
  </si>
  <si>
    <t>LatY</t>
  </si>
  <si>
    <t>LatX</t>
  </si>
  <si>
    <t>vagasGF</t>
  </si>
  <si>
    <t>vagasGM</t>
  </si>
  <si>
    <t>vagasGT</t>
  </si>
  <si>
    <t>vagasFT</t>
  </si>
  <si>
    <t>vagasFF</t>
  </si>
  <si>
    <t>vagasFM</t>
  </si>
  <si>
    <t>saldoM</t>
  </si>
  <si>
    <t>saldoF</t>
  </si>
  <si>
    <t>SaldoT</t>
  </si>
  <si>
    <t>ANO</t>
  </si>
  <si>
    <t>MES</t>
  </si>
  <si>
    <t>ID</t>
  </si>
  <si>
    <t xml:space="preserve"> Maior numero de vagas geradas(MASCULINO):</t>
  </si>
  <si>
    <t xml:space="preserve"> Maior numero de vagas geradas(FEMINO):</t>
  </si>
  <si>
    <t xml:space="preserve"> Maior numero de vagas geradas(TOTAL):</t>
  </si>
  <si>
    <t>Maior número de vagas encerradas(MASCULINO):</t>
  </si>
  <si>
    <t>Maior número de vagas encerradas(FEMINO):</t>
  </si>
  <si>
    <t>Maior número de vagas encerradas(TOTAL):</t>
  </si>
  <si>
    <t>Maior saldo de vagas(MASCULINO)</t>
  </si>
  <si>
    <t>Maior saldo de vagas(FEMINO)</t>
  </si>
  <si>
    <t>Maior saldo de vagas(TOTAL)</t>
  </si>
  <si>
    <t>ad_Ate_17</t>
  </si>
  <si>
    <t>Ad_18_a_24</t>
  </si>
  <si>
    <t>Ad_25_a_29</t>
  </si>
  <si>
    <t>Ad_30_a_39</t>
  </si>
  <si>
    <t>Ad_40_a_49</t>
  </si>
  <si>
    <t>Ad_50_a_64</t>
  </si>
  <si>
    <t>Ad_65_ou_mais</t>
  </si>
  <si>
    <t>Ad_Total</t>
  </si>
  <si>
    <t>Des_Ate_17</t>
  </si>
  <si>
    <t>Des_18_a_24</t>
  </si>
  <si>
    <t>Des_25_a_29</t>
  </si>
  <si>
    <t>Des_30_a_39</t>
  </si>
  <si>
    <t>Des_40_a_49</t>
  </si>
  <si>
    <t>Des_50_a_64</t>
  </si>
  <si>
    <t>Des_65_ou_mais</t>
  </si>
  <si>
    <t>Des_Total</t>
  </si>
  <si>
    <t>Ate_17</t>
  </si>
  <si>
    <t>F18_a_24</t>
  </si>
  <si>
    <t>F25_a_29</t>
  </si>
  <si>
    <t>F30_a_39</t>
  </si>
  <si>
    <t>F40_a_49</t>
  </si>
  <si>
    <t>F50_a_64</t>
  </si>
  <si>
    <t>F65_ou_mais</t>
  </si>
  <si>
    <t>Total</t>
  </si>
  <si>
    <t>Ano</t>
  </si>
  <si>
    <t>mês</t>
  </si>
  <si>
    <t>ObjectId</t>
  </si>
  <si>
    <t>ate 17</t>
  </si>
  <si>
    <t>18-24</t>
  </si>
  <si>
    <t>25-29</t>
  </si>
  <si>
    <t>30-39</t>
  </si>
  <si>
    <t>40-49</t>
  </si>
  <si>
    <t>50-64</t>
  </si>
  <si>
    <t>65+</t>
  </si>
  <si>
    <t>MAIOR Nª VAGAS ENCERRADAS POR IDADE</t>
  </si>
  <si>
    <t>MAIOR Nª VAGAS GERADAS POR IDADE</t>
  </si>
  <si>
    <t>Pos. 2018</t>
  </si>
  <si>
    <t>Dif. 2000</t>
  </si>
  <si>
    <t>Localidade</t>
  </si>
  <si>
    <t>Unidade federativa</t>
  </si>
  <si>
    <t>População em 2018[1]</t>
  </si>
  <si>
    <t>População em 2010</t>
  </si>
  <si>
    <t>População em 2000</t>
  </si>
  <si>
    <t>Pos. 2000</t>
  </si>
  <si>
    <t>São Paulo</t>
  </si>
  <si>
    <t>Rio de Janeiro</t>
  </si>
  <si>
    <t>Brasília</t>
  </si>
  <si>
    <t>Distrito Federal</t>
  </si>
  <si>
    <t>Salvador</t>
  </si>
  <si>
    <t>Bahia</t>
  </si>
  <si>
    <t>Fortaleza</t>
  </si>
  <si>
    <t>Ceará</t>
  </si>
  <si>
    <t>Belo Horizonte</t>
  </si>
  <si>
    <t>Minas Gerais</t>
  </si>
  <si>
    <t>Manaus</t>
  </si>
  <si>
    <t>Amazonas</t>
  </si>
  <si>
    <t>Curitiba</t>
  </si>
  <si>
    <t>Paraná</t>
  </si>
  <si>
    <t>Recife</t>
  </si>
  <si>
    <t>Pernambuco</t>
  </si>
  <si>
    <t>Goiânia</t>
  </si>
  <si>
    <t>Goiás</t>
  </si>
  <si>
    <t>Belém</t>
  </si>
  <si>
    <t>Pará</t>
  </si>
  <si>
    <t>Porto Alegre</t>
  </si>
  <si>
    <t>Rio Grande do Sul</t>
  </si>
  <si>
    <t>São Luís</t>
  </si>
  <si>
    <t>Maranhão</t>
  </si>
  <si>
    <t>Maceió</t>
  </si>
  <si>
    <t>Alagoas</t>
  </si>
  <si>
    <t>Campo Grande</t>
  </si>
  <si>
    <t>Mato Grosso do Sul</t>
  </si>
  <si>
    <t>Natal</t>
  </si>
  <si>
    <t>Rio Grande do Norte</t>
  </si>
  <si>
    <t>Teresina</t>
  </si>
  <si>
    <t>Piauí</t>
  </si>
  <si>
    <t>João Pessoa</t>
  </si>
  <si>
    <t>Paraíba</t>
  </si>
  <si>
    <t>Aracaju</t>
  </si>
  <si>
    <t>Sergipe</t>
  </si>
  <si>
    <t>Cuiabá</t>
  </si>
  <si>
    <t>Mato Grosso</t>
  </si>
  <si>
    <t>Porto Velho</t>
  </si>
  <si>
    <t>Rondônia</t>
  </si>
  <si>
    <t>Macapá</t>
  </si>
  <si>
    <t>Amapá</t>
  </si>
  <si>
    <t>Florianópolis</t>
  </si>
  <si>
    <t>Santa Catarina</t>
  </si>
  <si>
    <t>Rio Branco</t>
  </si>
  <si>
    <t>Acre</t>
  </si>
  <si>
    <t>Boa Vista</t>
  </si>
  <si>
    <t>Roraima</t>
  </si>
  <si>
    <t>Vitória</t>
  </si>
  <si>
    <t>Espírito Santo</t>
  </si>
  <si>
    <t>Palmas</t>
  </si>
  <si>
    <t>Tocantins</t>
  </si>
  <si>
    <t>Por Porcentagem</t>
  </si>
  <si>
    <t>nov</t>
  </si>
  <si>
    <t>Saldo % em relaçao a populaçao</t>
  </si>
  <si>
    <t>Column1</t>
  </si>
  <si>
    <t>Column2</t>
  </si>
  <si>
    <t>Maior Saldo de empregos gerados em relação a população:</t>
  </si>
  <si>
    <t>Menor Saldo de empregos gerados em relação a população:</t>
  </si>
  <si>
    <t>12.176.866</t>
  </si>
  <si>
    <t>11.253.503</t>
  </si>
  <si>
    <t>10.405.867</t>
  </si>
  <si>
    <t>6.688.927</t>
  </si>
  <si>
    <t>6.320.446</t>
  </si>
  <si>
    <t>5.851.914</t>
  </si>
  <si>
    <t>2.974.703</t>
  </si>
  <si>
    <t>2.570.160</t>
  </si>
  <si>
    <t>2.043.169</t>
  </si>
  <si>
    <t>2.857.329</t>
  </si>
  <si>
    <t>2.675.656</t>
  </si>
  <si>
    <t>2.440.828</t>
  </si>
  <si>
    <t>2.643.247</t>
  </si>
  <si>
    <t>2.452.185</t>
  </si>
  <si>
    <t>2.138.234</t>
  </si>
  <si>
    <t>2.501.576</t>
  </si>
  <si>
    <t>2.375.151</t>
  </si>
  <si>
    <t>2.232.747</t>
  </si>
  <si>
    <t>2.145.444</t>
  </si>
  <si>
    <t>1.802.014</t>
  </si>
  <si>
    <t>1.403.796</t>
  </si>
  <si>
    <t>1.917.185</t>
  </si>
  <si>
    <t>1.751.907</t>
  </si>
  <si>
    <t>1.586.848</t>
  </si>
  <si>
    <t>1.637.834</t>
  </si>
  <si>
    <t>1.537.704</t>
  </si>
  <si>
    <t>1.421.993</t>
  </si>
  <si>
    <t>1.495.705</t>
  </si>
  <si>
    <t>1.302.001</t>
  </si>
  <si>
    <t>1.090.737</t>
  </si>
  <si>
    <t>1.485.732</t>
  </si>
  <si>
    <t>1.393.399</t>
  </si>
  <si>
    <t>1.279.861</t>
  </si>
  <si>
    <t>1.479.101</t>
  </si>
  <si>
    <t>1.409.351</t>
  </si>
  <si>
    <t>1.360.033</t>
  </si>
  <si>
    <t>1.094.667</t>
  </si>
  <si>
    <t>1.014.837</t>
  </si>
  <si>
    <t>1.012.382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</si>
</sst>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sz val="11"/>
      <color rgb="FF00B05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C6204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79391"/>
        <bgColor indexed="64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0"/>
        <bgColor indexed="64"/>
      </patternFill>
    </fill>
    <fill>
      <patternFill patternType="solid">
        <fgColor rgb="FF6CE7F8"/>
        <bgColor indexed="64"/>
      </patternFill>
    </fill>
    <fill>
      <patternFill patternType="solid">
        <fgColor rgb="FFFF7C8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2" borderId="0" xfId="0" applyFont="1" applyFill="1"/>
    <xf numFmtId="0" fontId="2" fillId="0" borderId="0" xfId="0" applyFont="1" applyFill="1" applyBorder="1" applyAlignment="1"/>
    <xf numFmtId="0" fontId="2" fillId="0" borderId="0" xfId="0" applyFont="1" applyFill="1" applyBorder="1" applyAlignment="1">
      <alignment horizontal="center" vertical="center"/>
    </xf>
    <xf numFmtId="0" fontId="4" fillId="2" borderId="0" xfId="0" applyFont="1" applyFill="1"/>
    <xf numFmtId="0" fontId="6" fillId="0" borderId="0" xfId="0" applyFont="1"/>
    <xf numFmtId="0" fontId="0" fillId="8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0" fillId="11" borderId="2" xfId="0" applyFont="1" applyFill="1" applyBorder="1"/>
    <xf numFmtId="0" fontId="0" fillId="0" borderId="2" xfId="0" applyFont="1" applyBorder="1"/>
    <xf numFmtId="3" fontId="0" fillId="0" borderId="0" xfId="0" applyNumberFormat="1"/>
    <xf numFmtId="0" fontId="0" fillId="0" borderId="0" xfId="0" applyAlignment="1"/>
    <xf numFmtId="0" fontId="0" fillId="12" borderId="0" xfId="0" applyFill="1"/>
    <xf numFmtId="0" fontId="0" fillId="0" borderId="1" xfId="0" applyBorder="1"/>
    <xf numFmtId="0" fontId="4" fillId="4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5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13" borderId="1" xfId="0" applyFill="1" applyBorder="1" applyAlignment="1">
      <alignment horizontal="center"/>
    </xf>
    <xf numFmtId="0" fontId="0" fillId="14" borderId="1" xfId="0" applyFill="1" applyBorder="1" applyAlignment="1">
      <alignment horizontal="center"/>
    </xf>
    <xf numFmtId="0" fontId="7" fillId="9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7" fillId="7" borderId="1" xfId="0" applyFont="1" applyFill="1" applyBorder="1" applyAlignment="1">
      <alignment horizontal="center"/>
    </xf>
  </cellXfs>
  <cellStyles count="1">
    <cellStyle name="Normal" xfId="0" builtinId="0"/>
  </cellStyles>
  <dxfs count="3">
    <dxf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5" tint="0.79998168889431442"/>
          <bgColor theme="5" tint="0.79998168889431442"/>
        </patternFill>
      </fill>
      <border diagonalUp="0" diagonalDown="0">
        <left/>
        <right/>
        <top style="thin">
          <color theme="5" tint="0.39997558519241921"/>
        </top>
        <bottom style="thin">
          <color theme="5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9" tint="-0.249977111117893"/>
        </patternFill>
      </fill>
    </dxf>
  </dxfs>
  <tableStyles count="0" defaultTableStyle="TableStyleMedium2" defaultPivotStyle="PivotStyleLight16"/>
  <colors>
    <mruColors>
      <color rgb="FFFF7C80"/>
      <color rgb="FF6CE7F8"/>
      <color rgb="FFF79391"/>
      <color rgb="FFFC62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Novos empregos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Dashboard!$D$2</c:f>
              <c:strCache>
                <c:ptCount val="1"/>
                <c:pt idx="0">
                  <c:v>MASCULINO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Dashboard!$C$3:$C$29</c:f>
              <c:strCache>
                <c:ptCount val="27"/>
                <c:pt idx="0">
                  <c:v>Porto Velho - RO</c:v>
                </c:pt>
                <c:pt idx="1">
                  <c:v>Rio Branco - AC</c:v>
                </c:pt>
                <c:pt idx="2">
                  <c:v>Manaus - AM</c:v>
                </c:pt>
                <c:pt idx="3">
                  <c:v>Boa Vista - RR</c:v>
                </c:pt>
                <c:pt idx="4">
                  <c:v>Belém - PA</c:v>
                </c:pt>
                <c:pt idx="5">
                  <c:v>Macapá - AP</c:v>
                </c:pt>
                <c:pt idx="6">
                  <c:v>Palmas - TO</c:v>
                </c:pt>
                <c:pt idx="7">
                  <c:v>São Luiz - MA</c:v>
                </c:pt>
                <c:pt idx="8">
                  <c:v>Terezina - PI</c:v>
                </c:pt>
                <c:pt idx="9">
                  <c:v>Fortaleza - CE</c:v>
                </c:pt>
                <c:pt idx="10">
                  <c:v>Natal - RN</c:v>
                </c:pt>
                <c:pt idx="11">
                  <c:v>João Pessoa - PB</c:v>
                </c:pt>
                <c:pt idx="12">
                  <c:v>Recife - PE</c:v>
                </c:pt>
                <c:pt idx="13">
                  <c:v>Maceió - AL</c:v>
                </c:pt>
                <c:pt idx="14">
                  <c:v>Aracaju - SE</c:v>
                </c:pt>
                <c:pt idx="15">
                  <c:v>Salvador - BA</c:v>
                </c:pt>
                <c:pt idx="16">
                  <c:v>Belo Horizonte - MG</c:v>
                </c:pt>
                <c:pt idx="17">
                  <c:v>Vitória - ES</c:v>
                </c:pt>
                <c:pt idx="18">
                  <c:v>Rio de Janeiro - RJ</c:v>
                </c:pt>
                <c:pt idx="19">
                  <c:v>São Paulo - SP</c:v>
                </c:pt>
                <c:pt idx="20">
                  <c:v>Curitiba - PR</c:v>
                </c:pt>
                <c:pt idx="21">
                  <c:v>Florianópolis - SC</c:v>
                </c:pt>
                <c:pt idx="22">
                  <c:v>Porto Alegre - RS</c:v>
                </c:pt>
                <c:pt idx="23">
                  <c:v>Campo Grande - MS</c:v>
                </c:pt>
                <c:pt idx="24">
                  <c:v>Cuiabá - MT</c:v>
                </c:pt>
                <c:pt idx="25">
                  <c:v>Goiânia - GO</c:v>
                </c:pt>
                <c:pt idx="26">
                  <c:v>Brasília - DF</c:v>
                </c:pt>
              </c:strCache>
            </c:strRef>
          </c:cat>
          <c:val>
            <c:numRef>
              <c:f>Dashboard!$D$3:$D$29</c:f>
              <c:numCache>
                <c:formatCode>General</c:formatCode>
                <c:ptCount val="27"/>
                <c:pt idx="0">
                  <c:v>1327</c:v>
                </c:pt>
                <c:pt idx="1">
                  <c:v>853</c:v>
                </c:pt>
                <c:pt idx="2">
                  <c:v>6366</c:v>
                </c:pt>
                <c:pt idx="3">
                  <c:v>922</c:v>
                </c:pt>
                <c:pt idx="4">
                  <c:v>3842</c:v>
                </c:pt>
                <c:pt idx="5">
                  <c:v>971</c:v>
                </c:pt>
                <c:pt idx="6">
                  <c:v>1107</c:v>
                </c:pt>
                <c:pt idx="7">
                  <c:v>3504</c:v>
                </c:pt>
                <c:pt idx="8">
                  <c:v>2590</c:v>
                </c:pt>
                <c:pt idx="9">
                  <c:v>11218</c:v>
                </c:pt>
                <c:pt idx="10">
                  <c:v>3414</c:v>
                </c:pt>
                <c:pt idx="11">
                  <c:v>2870</c:v>
                </c:pt>
                <c:pt idx="12">
                  <c:v>7552</c:v>
                </c:pt>
                <c:pt idx="13">
                  <c:v>2956</c:v>
                </c:pt>
                <c:pt idx="14">
                  <c:v>2245</c:v>
                </c:pt>
                <c:pt idx="15">
                  <c:v>8949</c:v>
                </c:pt>
                <c:pt idx="16">
                  <c:v>18637</c:v>
                </c:pt>
                <c:pt idx="17">
                  <c:v>1916</c:v>
                </c:pt>
                <c:pt idx="18">
                  <c:v>29544</c:v>
                </c:pt>
                <c:pt idx="19">
                  <c:v>67491</c:v>
                </c:pt>
                <c:pt idx="20">
                  <c:v>13466</c:v>
                </c:pt>
                <c:pt idx="21">
                  <c:v>4160</c:v>
                </c:pt>
                <c:pt idx="22">
                  <c:v>9235</c:v>
                </c:pt>
                <c:pt idx="23">
                  <c:v>4508</c:v>
                </c:pt>
                <c:pt idx="24">
                  <c:v>3383</c:v>
                </c:pt>
                <c:pt idx="25">
                  <c:v>9165</c:v>
                </c:pt>
                <c:pt idx="26">
                  <c:v>11819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9E-4E33-8D82-1479A00A8B4F}"/>
            </c:ext>
          </c:extLst>
        </c:ser>
        <c:ser>
          <c:idx val="1"/>
          <c:order val="1"/>
          <c:tx>
            <c:strRef>
              <c:f>Dashboard!$E$2</c:f>
              <c:strCache>
                <c:ptCount val="1"/>
                <c:pt idx="0">
                  <c:v>FEMININO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Dashboard!$C$3:$C$29</c:f>
              <c:strCache>
                <c:ptCount val="27"/>
                <c:pt idx="0">
                  <c:v>Porto Velho - RO</c:v>
                </c:pt>
                <c:pt idx="1">
                  <c:v>Rio Branco - AC</c:v>
                </c:pt>
                <c:pt idx="2">
                  <c:v>Manaus - AM</c:v>
                </c:pt>
                <c:pt idx="3">
                  <c:v>Boa Vista - RR</c:v>
                </c:pt>
                <c:pt idx="4">
                  <c:v>Belém - PA</c:v>
                </c:pt>
                <c:pt idx="5">
                  <c:v>Macapá - AP</c:v>
                </c:pt>
                <c:pt idx="6">
                  <c:v>Palmas - TO</c:v>
                </c:pt>
                <c:pt idx="7">
                  <c:v>São Luiz - MA</c:v>
                </c:pt>
                <c:pt idx="8">
                  <c:v>Terezina - PI</c:v>
                </c:pt>
                <c:pt idx="9">
                  <c:v>Fortaleza - CE</c:v>
                </c:pt>
                <c:pt idx="10">
                  <c:v>Natal - RN</c:v>
                </c:pt>
                <c:pt idx="11">
                  <c:v>João Pessoa - PB</c:v>
                </c:pt>
                <c:pt idx="12">
                  <c:v>Recife - PE</c:v>
                </c:pt>
                <c:pt idx="13">
                  <c:v>Maceió - AL</c:v>
                </c:pt>
                <c:pt idx="14">
                  <c:v>Aracaju - SE</c:v>
                </c:pt>
                <c:pt idx="15">
                  <c:v>Salvador - BA</c:v>
                </c:pt>
                <c:pt idx="16">
                  <c:v>Belo Horizonte - MG</c:v>
                </c:pt>
                <c:pt idx="17">
                  <c:v>Vitória - ES</c:v>
                </c:pt>
                <c:pt idx="18">
                  <c:v>Rio de Janeiro - RJ</c:v>
                </c:pt>
                <c:pt idx="19">
                  <c:v>São Paulo - SP</c:v>
                </c:pt>
                <c:pt idx="20">
                  <c:v>Curitiba - PR</c:v>
                </c:pt>
                <c:pt idx="21">
                  <c:v>Florianópolis - SC</c:v>
                </c:pt>
                <c:pt idx="22">
                  <c:v>Porto Alegre - RS</c:v>
                </c:pt>
                <c:pt idx="23">
                  <c:v>Campo Grande - MS</c:v>
                </c:pt>
                <c:pt idx="24">
                  <c:v>Cuiabá - MT</c:v>
                </c:pt>
                <c:pt idx="25">
                  <c:v>Goiânia - GO</c:v>
                </c:pt>
                <c:pt idx="26">
                  <c:v>Brasília - DF</c:v>
                </c:pt>
              </c:strCache>
            </c:strRef>
          </c:cat>
          <c:val>
            <c:numRef>
              <c:f>Dashboard!$E$3:$E$29</c:f>
              <c:numCache>
                <c:formatCode>General</c:formatCode>
                <c:ptCount val="27"/>
                <c:pt idx="0">
                  <c:v>1031</c:v>
                </c:pt>
                <c:pt idx="1">
                  <c:v>505</c:v>
                </c:pt>
                <c:pt idx="2">
                  <c:v>3596</c:v>
                </c:pt>
                <c:pt idx="3">
                  <c:v>585</c:v>
                </c:pt>
                <c:pt idx="4">
                  <c:v>2516</c:v>
                </c:pt>
                <c:pt idx="5">
                  <c:v>546</c:v>
                </c:pt>
                <c:pt idx="6">
                  <c:v>712</c:v>
                </c:pt>
                <c:pt idx="7">
                  <c:v>2181</c:v>
                </c:pt>
                <c:pt idx="8">
                  <c:v>1551</c:v>
                </c:pt>
                <c:pt idx="9">
                  <c:v>7555</c:v>
                </c:pt>
                <c:pt idx="10">
                  <c:v>2426</c:v>
                </c:pt>
                <c:pt idx="11">
                  <c:v>1595</c:v>
                </c:pt>
                <c:pt idx="12">
                  <c:v>5589</c:v>
                </c:pt>
                <c:pt idx="13">
                  <c:v>1966</c:v>
                </c:pt>
                <c:pt idx="14">
                  <c:v>1645</c:v>
                </c:pt>
                <c:pt idx="15">
                  <c:v>6099</c:v>
                </c:pt>
                <c:pt idx="16">
                  <c:v>13036</c:v>
                </c:pt>
                <c:pt idx="17">
                  <c:v>2014</c:v>
                </c:pt>
                <c:pt idx="18">
                  <c:v>22191</c:v>
                </c:pt>
                <c:pt idx="19">
                  <c:v>58556</c:v>
                </c:pt>
                <c:pt idx="20">
                  <c:v>11294</c:v>
                </c:pt>
                <c:pt idx="21">
                  <c:v>4061</c:v>
                </c:pt>
                <c:pt idx="22">
                  <c:v>9338</c:v>
                </c:pt>
                <c:pt idx="23">
                  <c:v>3341</c:v>
                </c:pt>
                <c:pt idx="24">
                  <c:v>2611</c:v>
                </c:pt>
                <c:pt idx="25">
                  <c:v>6622</c:v>
                </c:pt>
                <c:pt idx="26">
                  <c:v>9389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9E-4E33-8D82-1479A00A8B4F}"/>
            </c:ext>
          </c:extLst>
        </c:ser>
        <c:ser>
          <c:idx val="2"/>
          <c:order val="2"/>
          <c:tx>
            <c:strRef>
              <c:f>Dashboard!$F$2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Dashboard!$C$3:$C$29</c:f>
              <c:strCache>
                <c:ptCount val="27"/>
                <c:pt idx="0">
                  <c:v>Porto Velho - RO</c:v>
                </c:pt>
                <c:pt idx="1">
                  <c:v>Rio Branco - AC</c:v>
                </c:pt>
                <c:pt idx="2">
                  <c:v>Manaus - AM</c:v>
                </c:pt>
                <c:pt idx="3">
                  <c:v>Boa Vista - RR</c:v>
                </c:pt>
                <c:pt idx="4">
                  <c:v>Belém - PA</c:v>
                </c:pt>
                <c:pt idx="5">
                  <c:v>Macapá - AP</c:v>
                </c:pt>
                <c:pt idx="6">
                  <c:v>Palmas - TO</c:v>
                </c:pt>
                <c:pt idx="7">
                  <c:v>São Luiz - MA</c:v>
                </c:pt>
                <c:pt idx="8">
                  <c:v>Terezina - PI</c:v>
                </c:pt>
                <c:pt idx="9">
                  <c:v>Fortaleza - CE</c:v>
                </c:pt>
                <c:pt idx="10">
                  <c:v>Natal - RN</c:v>
                </c:pt>
                <c:pt idx="11">
                  <c:v>João Pessoa - PB</c:v>
                </c:pt>
                <c:pt idx="12">
                  <c:v>Recife - PE</c:v>
                </c:pt>
                <c:pt idx="13">
                  <c:v>Maceió - AL</c:v>
                </c:pt>
                <c:pt idx="14">
                  <c:v>Aracaju - SE</c:v>
                </c:pt>
                <c:pt idx="15">
                  <c:v>Salvador - BA</c:v>
                </c:pt>
                <c:pt idx="16">
                  <c:v>Belo Horizonte - MG</c:v>
                </c:pt>
                <c:pt idx="17">
                  <c:v>Vitória - ES</c:v>
                </c:pt>
                <c:pt idx="18">
                  <c:v>Rio de Janeiro - RJ</c:v>
                </c:pt>
                <c:pt idx="19">
                  <c:v>São Paulo - SP</c:v>
                </c:pt>
                <c:pt idx="20">
                  <c:v>Curitiba - PR</c:v>
                </c:pt>
                <c:pt idx="21">
                  <c:v>Florianópolis - SC</c:v>
                </c:pt>
                <c:pt idx="22">
                  <c:v>Porto Alegre - RS</c:v>
                </c:pt>
                <c:pt idx="23">
                  <c:v>Campo Grande - MS</c:v>
                </c:pt>
                <c:pt idx="24">
                  <c:v>Cuiabá - MT</c:v>
                </c:pt>
                <c:pt idx="25">
                  <c:v>Goiânia - GO</c:v>
                </c:pt>
                <c:pt idx="26">
                  <c:v>Brasília - DF</c:v>
                </c:pt>
              </c:strCache>
            </c:strRef>
          </c:cat>
          <c:val>
            <c:numRef>
              <c:f>Dashboard!$F$3:$F$29</c:f>
              <c:numCache>
                <c:formatCode>General</c:formatCode>
                <c:ptCount val="27"/>
                <c:pt idx="0">
                  <c:v>2358</c:v>
                </c:pt>
                <c:pt idx="1">
                  <c:v>1358</c:v>
                </c:pt>
                <c:pt idx="2">
                  <c:v>9962</c:v>
                </c:pt>
                <c:pt idx="3">
                  <c:v>1507</c:v>
                </c:pt>
                <c:pt idx="4">
                  <c:v>6358</c:v>
                </c:pt>
                <c:pt idx="5">
                  <c:v>1517</c:v>
                </c:pt>
                <c:pt idx="6">
                  <c:v>1819</c:v>
                </c:pt>
                <c:pt idx="7">
                  <c:v>5685</c:v>
                </c:pt>
                <c:pt idx="8">
                  <c:v>4141</c:v>
                </c:pt>
                <c:pt idx="9">
                  <c:v>18773</c:v>
                </c:pt>
                <c:pt idx="10">
                  <c:v>5840</c:v>
                </c:pt>
                <c:pt idx="11">
                  <c:v>4465</c:v>
                </c:pt>
                <c:pt idx="12">
                  <c:v>13141</c:v>
                </c:pt>
                <c:pt idx="13">
                  <c:v>4922</c:v>
                </c:pt>
                <c:pt idx="14">
                  <c:v>3890</c:v>
                </c:pt>
                <c:pt idx="15">
                  <c:v>15048</c:v>
                </c:pt>
                <c:pt idx="16">
                  <c:v>31673</c:v>
                </c:pt>
                <c:pt idx="17">
                  <c:v>3930</c:v>
                </c:pt>
                <c:pt idx="18">
                  <c:v>51735</c:v>
                </c:pt>
                <c:pt idx="19">
                  <c:v>126047</c:v>
                </c:pt>
                <c:pt idx="20">
                  <c:v>24760</c:v>
                </c:pt>
                <c:pt idx="21">
                  <c:v>8221</c:v>
                </c:pt>
                <c:pt idx="22">
                  <c:v>18573</c:v>
                </c:pt>
                <c:pt idx="23">
                  <c:v>7849</c:v>
                </c:pt>
                <c:pt idx="24">
                  <c:v>5994</c:v>
                </c:pt>
                <c:pt idx="25">
                  <c:v>15787</c:v>
                </c:pt>
                <c:pt idx="26">
                  <c:v>21208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69E-4E33-8D82-1479A00A8B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23788080"/>
        <c:axId val="423781192"/>
      </c:barChart>
      <c:catAx>
        <c:axId val="42378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3781192"/>
        <c:crosses val="autoZero"/>
        <c:auto val="1"/>
        <c:lblAlgn val="ctr"/>
        <c:lblOffset val="100"/>
        <c:noMultiLvlLbl val="0"/>
      </c:catAx>
      <c:valAx>
        <c:axId val="423781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3788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Empregos Encerrados</a:t>
            </a:r>
          </a:p>
        </c:rich>
      </c:tx>
      <c:layout>
        <c:manualLayout>
          <c:xMode val="edge"/>
          <c:yMode val="edge"/>
          <c:x val="0.3844930008748906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Dashboard!$G$2</c:f>
              <c:strCache>
                <c:ptCount val="1"/>
                <c:pt idx="0">
                  <c:v>MASCULINO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Dashboard!$C$3:$C$29</c:f>
              <c:strCache>
                <c:ptCount val="27"/>
                <c:pt idx="0">
                  <c:v>Porto Velho - RO</c:v>
                </c:pt>
                <c:pt idx="1">
                  <c:v>Rio Branco - AC</c:v>
                </c:pt>
                <c:pt idx="2">
                  <c:v>Manaus - AM</c:v>
                </c:pt>
                <c:pt idx="3">
                  <c:v>Boa Vista - RR</c:v>
                </c:pt>
                <c:pt idx="4">
                  <c:v>Belém - PA</c:v>
                </c:pt>
                <c:pt idx="5">
                  <c:v>Macapá - AP</c:v>
                </c:pt>
                <c:pt idx="6">
                  <c:v>Palmas - TO</c:v>
                </c:pt>
                <c:pt idx="7">
                  <c:v>São Luiz - MA</c:v>
                </c:pt>
                <c:pt idx="8">
                  <c:v>Terezina - PI</c:v>
                </c:pt>
                <c:pt idx="9">
                  <c:v>Fortaleza - CE</c:v>
                </c:pt>
                <c:pt idx="10">
                  <c:v>Natal - RN</c:v>
                </c:pt>
                <c:pt idx="11">
                  <c:v>João Pessoa - PB</c:v>
                </c:pt>
                <c:pt idx="12">
                  <c:v>Recife - PE</c:v>
                </c:pt>
                <c:pt idx="13">
                  <c:v>Maceió - AL</c:v>
                </c:pt>
                <c:pt idx="14">
                  <c:v>Aracaju - SE</c:v>
                </c:pt>
                <c:pt idx="15">
                  <c:v>Salvador - BA</c:v>
                </c:pt>
                <c:pt idx="16">
                  <c:v>Belo Horizonte - MG</c:v>
                </c:pt>
                <c:pt idx="17">
                  <c:v>Vitória - ES</c:v>
                </c:pt>
                <c:pt idx="18">
                  <c:v>Rio de Janeiro - RJ</c:v>
                </c:pt>
                <c:pt idx="19">
                  <c:v>São Paulo - SP</c:v>
                </c:pt>
                <c:pt idx="20">
                  <c:v>Curitiba - PR</c:v>
                </c:pt>
                <c:pt idx="21">
                  <c:v>Florianópolis - SC</c:v>
                </c:pt>
                <c:pt idx="22">
                  <c:v>Porto Alegre - RS</c:v>
                </c:pt>
                <c:pt idx="23">
                  <c:v>Campo Grande - MS</c:v>
                </c:pt>
                <c:pt idx="24">
                  <c:v>Cuiabá - MT</c:v>
                </c:pt>
                <c:pt idx="25">
                  <c:v>Goiânia - GO</c:v>
                </c:pt>
                <c:pt idx="26">
                  <c:v>Brasília - DF</c:v>
                </c:pt>
              </c:strCache>
            </c:strRef>
          </c:cat>
          <c:val>
            <c:numRef>
              <c:f>Dashboard!$G$3:$G$29</c:f>
              <c:numCache>
                <c:formatCode>General</c:formatCode>
                <c:ptCount val="27"/>
                <c:pt idx="0">
                  <c:v>-1555</c:v>
                </c:pt>
                <c:pt idx="1">
                  <c:v>-911</c:v>
                </c:pt>
                <c:pt idx="2">
                  <c:v>-6274</c:v>
                </c:pt>
                <c:pt idx="3">
                  <c:v>-823</c:v>
                </c:pt>
                <c:pt idx="4">
                  <c:v>-4227</c:v>
                </c:pt>
                <c:pt idx="5">
                  <c:v>-817</c:v>
                </c:pt>
                <c:pt idx="6">
                  <c:v>-1472</c:v>
                </c:pt>
                <c:pt idx="7">
                  <c:v>-3367</c:v>
                </c:pt>
                <c:pt idx="8">
                  <c:v>-2729</c:v>
                </c:pt>
                <c:pt idx="9">
                  <c:v>-10827</c:v>
                </c:pt>
                <c:pt idx="10">
                  <c:v>-3024</c:v>
                </c:pt>
                <c:pt idx="11">
                  <c:v>-2548</c:v>
                </c:pt>
                <c:pt idx="12">
                  <c:v>-7005</c:v>
                </c:pt>
                <c:pt idx="13">
                  <c:v>-3193</c:v>
                </c:pt>
                <c:pt idx="14">
                  <c:v>-2330</c:v>
                </c:pt>
                <c:pt idx="15">
                  <c:v>-7770</c:v>
                </c:pt>
                <c:pt idx="16">
                  <c:v>-19709</c:v>
                </c:pt>
                <c:pt idx="17">
                  <c:v>-2029</c:v>
                </c:pt>
                <c:pt idx="18">
                  <c:v>-26073</c:v>
                </c:pt>
                <c:pt idx="19">
                  <c:v>-63606</c:v>
                </c:pt>
                <c:pt idx="20">
                  <c:v>-12203</c:v>
                </c:pt>
                <c:pt idx="21">
                  <c:v>-3502</c:v>
                </c:pt>
                <c:pt idx="22">
                  <c:v>-9208</c:v>
                </c:pt>
                <c:pt idx="23">
                  <c:v>-4086</c:v>
                </c:pt>
                <c:pt idx="24">
                  <c:v>-3455</c:v>
                </c:pt>
                <c:pt idx="25">
                  <c:v>-9538</c:v>
                </c:pt>
                <c:pt idx="26">
                  <c:v>-11477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50-41E0-95F9-107B0801458E}"/>
            </c:ext>
          </c:extLst>
        </c:ser>
        <c:ser>
          <c:idx val="1"/>
          <c:order val="1"/>
          <c:tx>
            <c:strRef>
              <c:f>Dashboard!$H$2</c:f>
              <c:strCache>
                <c:ptCount val="1"/>
                <c:pt idx="0">
                  <c:v>FEMININO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Dashboard!$C$3:$C$29</c:f>
              <c:strCache>
                <c:ptCount val="27"/>
                <c:pt idx="0">
                  <c:v>Porto Velho - RO</c:v>
                </c:pt>
                <c:pt idx="1">
                  <c:v>Rio Branco - AC</c:v>
                </c:pt>
                <c:pt idx="2">
                  <c:v>Manaus - AM</c:v>
                </c:pt>
                <c:pt idx="3">
                  <c:v>Boa Vista - RR</c:v>
                </c:pt>
                <c:pt idx="4">
                  <c:v>Belém - PA</c:v>
                </c:pt>
                <c:pt idx="5">
                  <c:v>Macapá - AP</c:v>
                </c:pt>
                <c:pt idx="6">
                  <c:v>Palmas - TO</c:v>
                </c:pt>
                <c:pt idx="7">
                  <c:v>São Luiz - MA</c:v>
                </c:pt>
                <c:pt idx="8">
                  <c:v>Terezina - PI</c:v>
                </c:pt>
                <c:pt idx="9">
                  <c:v>Fortaleza - CE</c:v>
                </c:pt>
                <c:pt idx="10">
                  <c:v>Natal - RN</c:v>
                </c:pt>
                <c:pt idx="11">
                  <c:v>João Pessoa - PB</c:v>
                </c:pt>
                <c:pt idx="12">
                  <c:v>Recife - PE</c:v>
                </c:pt>
                <c:pt idx="13">
                  <c:v>Maceió - AL</c:v>
                </c:pt>
                <c:pt idx="14">
                  <c:v>Aracaju - SE</c:v>
                </c:pt>
                <c:pt idx="15">
                  <c:v>Salvador - BA</c:v>
                </c:pt>
                <c:pt idx="16">
                  <c:v>Belo Horizonte - MG</c:v>
                </c:pt>
                <c:pt idx="17">
                  <c:v>Vitória - ES</c:v>
                </c:pt>
                <c:pt idx="18">
                  <c:v>Rio de Janeiro - RJ</c:v>
                </c:pt>
                <c:pt idx="19">
                  <c:v>São Paulo - SP</c:v>
                </c:pt>
                <c:pt idx="20">
                  <c:v>Curitiba - PR</c:v>
                </c:pt>
                <c:pt idx="21">
                  <c:v>Florianópolis - SC</c:v>
                </c:pt>
                <c:pt idx="22">
                  <c:v>Porto Alegre - RS</c:v>
                </c:pt>
                <c:pt idx="23">
                  <c:v>Campo Grande - MS</c:v>
                </c:pt>
                <c:pt idx="24">
                  <c:v>Cuiabá - MT</c:v>
                </c:pt>
                <c:pt idx="25">
                  <c:v>Goiânia - GO</c:v>
                </c:pt>
                <c:pt idx="26">
                  <c:v>Brasília - DF</c:v>
                </c:pt>
              </c:strCache>
            </c:strRef>
          </c:cat>
          <c:val>
            <c:numRef>
              <c:f>Dashboard!$H$3:$H$29</c:f>
              <c:numCache>
                <c:formatCode>General</c:formatCode>
                <c:ptCount val="27"/>
                <c:pt idx="0">
                  <c:v>-1023</c:v>
                </c:pt>
                <c:pt idx="1">
                  <c:v>-482</c:v>
                </c:pt>
                <c:pt idx="2">
                  <c:v>-3371</c:v>
                </c:pt>
                <c:pt idx="3">
                  <c:v>-525</c:v>
                </c:pt>
                <c:pt idx="4">
                  <c:v>-2285</c:v>
                </c:pt>
                <c:pt idx="5">
                  <c:v>-459</c:v>
                </c:pt>
                <c:pt idx="6">
                  <c:v>-752</c:v>
                </c:pt>
                <c:pt idx="7">
                  <c:v>-1783</c:v>
                </c:pt>
                <c:pt idx="8">
                  <c:v>-1505</c:v>
                </c:pt>
                <c:pt idx="9">
                  <c:v>-6417</c:v>
                </c:pt>
                <c:pt idx="10">
                  <c:v>-1911</c:v>
                </c:pt>
                <c:pt idx="11">
                  <c:v>-1251</c:v>
                </c:pt>
                <c:pt idx="12">
                  <c:v>-3989</c:v>
                </c:pt>
                <c:pt idx="13">
                  <c:v>-1520</c:v>
                </c:pt>
                <c:pt idx="14">
                  <c:v>-1451</c:v>
                </c:pt>
                <c:pt idx="15">
                  <c:v>-5145</c:v>
                </c:pt>
                <c:pt idx="16">
                  <c:v>-11922</c:v>
                </c:pt>
                <c:pt idx="17">
                  <c:v>-1890</c:v>
                </c:pt>
                <c:pt idx="18">
                  <c:v>-18482</c:v>
                </c:pt>
                <c:pt idx="19">
                  <c:v>-51095</c:v>
                </c:pt>
                <c:pt idx="20">
                  <c:v>-10270</c:v>
                </c:pt>
                <c:pt idx="21">
                  <c:v>-3775</c:v>
                </c:pt>
                <c:pt idx="22">
                  <c:v>-8031</c:v>
                </c:pt>
                <c:pt idx="23">
                  <c:v>-3115</c:v>
                </c:pt>
                <c:pt idx="24">
                  <c:v>-2424</c:v>
                </c:pt>
                <c:pt idx="25">
                  <c:v>-6039</c:v>
                </c:pt>
                <c:pt idx="26">
                  <c:v>-8401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50-41E0-95F9-107B0801458E}"/>
            </c:ext>
          </c:extLst>
        </c:ser>
        <c:ser>
          <c:idx val="2"/>
          <c:order val="2"/>
          <c:tx>
            <c:strRef>
              <c:f>Dashboard!$I$2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Dashboard!$C$3:$C$29</c:f>
              <c:strCache>
                <c:ptCount val="27"/>
                <c:pt idx="0">
                  <c:v>Porto Velho - RO</c:v>
                </c:pt>
                <c:pt idx="1">
                  <c:v>Rio Branco - AC</c:v>
                </c:pt>
                <c:pt idx="2">
                  <c:v>Manaus - AM</c:v>
                </c:pt>
                <c:pt idx="3">
                  <c:v>Boa Vista - RR</c:v>
                </c:pt>
                <c:pt idx="4">
                  <c:v>Belém - PA</c:v>
                </c:pt>
                <c:pt idx="5">
                  <c:v>Macapá - AP</c:v>
                </c:pt>
                <c:pt idx="6">
                  <c:v>Palmas - TO</c:v>
                </c:pt>
                <c:pt idx="7">
                  <c:v>São Luiz - MA</c:v>
                </c:pt>
                <c:pt idx="8">
                  <c:v>Terezina - PI</c:v>
                </c:pt>
                <c:pt idx="9">
                  <c:v>Fortaleza - CE</c:v>
                </c:pt>
                <c:pt idx="10">
                  <c:v>Natal - RN</c:v>
                </c:pt>
                <c:pt idx="11">
                  <c:v>João Pessoa - PB</c:v>
                </c:pt>
                <c:pt idx="12">
                  <c:v>Recife - PE</c:v>
                </c:pt>
                <c:pt idx="13">
                  <c:v>Maceió - AL</c:v>
                </c:pt>
                <c:pt idx="14">
                  <c:v>Aracaju - SE</c:v>
                </c:pt>
                <c:pt idx="15">
                  <c:v>Salvador - BA</c:v>
                </c:pt>
                <c:pt idx="16">
                  <c:v>Belo Horizonte - MG</c:v>
                </c:pt>
                <c:pt idx="17">
                  <c:v>Vitória - ES</c:v>
                </c:pt>
                <c:pt idx="18">
                  <c:v>Rio de Janeiro - RJ</c:v>
                </c:pt>
                <c:pt idx="19">
                  <c:v>São Paulo - SP</c:v>
                </c:pt>
                <c:pt idx="20">
                  <c:v>Curitiba - PR</c:v>
                </c:pt>
                <c:pt idx="21">
                  <c:v>Florianópolis - SC</c:v>
                </c:pt>
                <c:pt idx="22">
                  <c:v>Porto Alegre - RS</c:v>
                </c:pt>
                <c:pt idx="23">
                  <c:v>Campo Grande - MS</c:v>
                </c:pt>
                <c:pt idx="24">
                  <c:v>Cuiabá - MT</c:v>
                </c:pt>
                <c:pt idx="25">
                  <c:v>Goiânia - GO</c:v>
                </c:pt>
                <c:pt idx="26">
                  <c:v>Brasília - DF</c:v>
                </c:pt>
              </c:strCache>
            </c:strRef>
          </c:cat>
          <c:val>
            <c:numRef>
              <c:f>Dashboard!$I$3:$I$29</c:f>
              <c:numCache>
                <c:formatCode>General</c:formatCode>
                <c:ptCount val="27"/>
                <c:pt idx="0">
                  <c:v>-2578</c:v>
                </c:pt>
                <c:pt idx="1">
                  <c:v>-1393</c:v>
                </c:pt>
                <c:pt idx="2">
                  <c:v>-9645</c:v>
                </c:pt>
                <c:pt idx="3">
                  <c:v>-1348</c:v>
                </c:pt>
                <c:pt idx="4">
                  <c:v>-6512</c:v>
                </c:pt>
                <c:pt idx="5">
                  <c:v>-1276</c:v>
                </c:pt>
                <c:pt idx="6">
                  <c:v>-2224</c:v>
                </c:pt>
                <c:pt idx="7">
                  <c:v>-5150</c:v>
                </c:pt>
                <c:pt idx="8">
                  <c:v>-4234</c:v>
                </c:pt>
                <c:pt idx="9">
                  <c:v>-17244</c:v>
                </c:pt>
                <c:pt idx="10">
                  <c:v>-4935</c:v>
                </c:pt>
                <c:pt idx="11">
                  <c:v>-3799</c:v>
                </c:pt>
                <c:pt idx="12">
                  <c:v>-10994</c:v>
                </c:pt>
                <c:pt idx="13">
                  <c:v>-4713</c:v>
                </c:pt>
                <c:pt idx="14">
                  <c:v>-3781</c:v>
                </c:pt>
                <c:pt idx="15">
                  <c:v>-12915</c:v>
                </c:pt>
                <c:pt idx="16">
                  <c:v>-31631</c:v>
                </c:pt>
                <c:pt idx="17">
                  <c:v>-3919</c:v>
                </c:pt>
                <c:pt idx="18">
                  <c:v>-44555</c:v>
                </c:pt>
                <c:pt idx="19">
                  <c:v>-114701</c:v>
                </c:pt>
                <c:pt idx="20">
                  <c:v>-22473</c:v>
                </c:pt>
                <c:pt idx="21">
                  <c:v>-7277</c:v>
                </c:pt>
                <c:pt idx="22">
                  <c:v>-17239</c:v>
                </c:pt>
                <c:pt idx="23">
                  <c:v>-7201</c:v>
                </c:pt>
                <c:pt idx="24">
                  <c:v>-5879</c:v>
                </c:pt>
                <c:pt idx="25">
                  <c:v>-15577</c:v>
                </c:pt>
                <c:pt idx="26">
                  <c:v>-19878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50-41E0-95F9-107B080145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23405544"/>
        <c:axId val="423405872"/>
      </c:barChart>
      <c:catAx>
        <c:axId val="423405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3405872"/>
        <c:crosses val="autoZero"/>
        <c:auto val="1"/>
        <c:lblAlgn val="ctr"/>
        <c:lblOffset val="100"/>
        <c:noMultiLvlLbl val="0"/>
      </c:catAx>
      <c:valAx>
        <c:axId val="42340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3405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Saldo de Número</a:t>
            </a:r>
            <a:r>
              <a:rPr lang="pt-BR" baseline="0"/>
              <a:t> de empregos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Dashboard!$J$2</c:f>
              <c:strCache>
                <c:ptCount val="1"/>
                <c:pt idx="0">
                  <c:v>MASCULINO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Dashboard!$C$3:$C$29</c:f>
              <c:strCache>
                <c:ptCount val="27"/>
                <c:pt idx="0">
                  <c:v>Porto Velho - RO</c:v>
                </c:pt>
                <c:pt idx="1">
                  <c:v>Rio Branco - AC</c:v>
                </c:pt>
                <c:pt idx="2">
                  <c:v>Manaus - AM</c:v>
                </c:pt>
                <c:pt idx="3">
                  <c:v>Boa Vista - RR</c:v>
                </c:pt>
                <c:pt idx="4">
                  <c:v>Belém - PA</c:v>
                </c:pt>
                <c:pt idx="5">
                  <c:v>Macapá - AP</c:v>
                </c:pt>
                <c:pt idx="6">
                  <c:v>Palmas - TO</c:v>
                </c:pt>
                <c:pt idx="7">
                  <c:v>São Luiz - MA</c:v>
                </c:pt>
                <c:pt idx="8">
                  <c:v>Terezina - PI</c:v>
                </c:pt>
                <c:pt idx="9">
                  <c:v>Fortaleza - CE</c:v>
                </c:pt>
                <c:pt idx="10">
                  <c:v>Natal - RN</c:v>
                </c:pt>
                <c:pt idx="11">
                  <c:v>João Pessoa - PB</c:v>
                </c:pt>
                <c:pt idx="12">
                  <c:v>Recife - PE</c:v>
                </c:pt>
                <c:pt idx="13">
                  <c:v>Maceió - AL</c:v>
                </c:pt>
                <c:pt idx="14">
                  <c:v>Aracaju - SE</c:v>
                </c:pt>
                <c:pt idx="15">
                  <c:v>Salvador - BA</c:v>
                </c:pt>
                <c:pt idx="16">
                  <c:v>Belo Horizonte - MG</c:v>
                </c:pt>
                <c:pt idx="17">
                  <c:v>Vitória - ES</c:v>
                </c:pt>
                <c:pt idx="18">
                  <c:v>Rio de Janeiro - RJ</c:v>
                </c:pt>
                <c:pt idx="19">
                  <c:v>São Paulo - SP</c:v>
                </c:pt>
                <c:pt idx="20">
                  <c:v>Curitiba - PR</c:v>
                </c:pt>
                <c:pt idx="21">
                  <c:v>Florianópolis - SC</c:v>
                </c:pt>
                <c:pt idx="22">
                  <c:v>Porto Alegre - RS</c:v>
                </c:pt>
                <c:pt idx="23">
                  <c:v>Campo Grande - MS</c:v>
                </c:pt>
                <c:pt idx="24">
                  <c:v>Cuiabá - MT</c:v>
                </c:pt>
                <c:pt idx="25">
                  <c:v>Goiânia - GO</c:v>
                </c:pt>
                <c:pt idx="26">
                  <c:v>Brasília - DF</c:v>
                </c:pt>
              </c:strCache>
            </c:strRef>
          </c:cat>
          <c:val>
            <c:numRef>
              <c:f>Dashboard!$J$3:$J$29</c:f>
              <c:numCache>
                <c:formatCode>General</c:formatCode>
                <c:ptCount val="27"/>
                <c:pt idx="0">
                  <c:v>-228</c:v>
                </c:pt>
                <c:pt idx="1">
                  <c:v>-58</c:v>
                </c:pt>
                <c:pt idx="2">
                  <c:v>92</c:v>
                </c:pt>
                <c:pt idx="3">
                  <c:v>99</c:v>
                </c:pt>
                <c:pt idx="4">
                  <c:v>-385</c:v>
                </c:pt>
                <c:pt idx="5">
                  <c:v>154</c:v>
                </c:pt>
                <c:pt idx="6">
                  <c:v>-365</c:v>
                </c:pt>
                <c:pt idx="7">
                  <c:v>137</c:v>
                </c:pt>
                <c:pt idx="8">
                  <c:v>-139</c:v>
                </c:pt>
                <c:pt idx="9">
                  <c:v>391</c:v>
                </c:pt>
                <c:pt idx="10">
                  <c:v>390</c:v>
                </c:pt>
                <c:pt idx="11">
                  <c:v>322</c:v>
                </c:pt>
                <c:pt idx="12">
                  <c:v>547</c:v>
                </c:pt>
                <c:pt idx="13">
                  <c:v>-237</c:v>
                </c:pt>
                <c:pt idx="14">
                  <c:v>-85</c:v>
                </c:pt>
                <c:pt idx="15">
                  <c:v>1179</c:v>
                </c:pt>
                <c:pt idx="16">
                  <c:v>-1072</c:v>
                </c:pt>
                <c:pt idx="17">
                  <c:v>-113</c:v>
                </c:pt>
                <c:pt idx="18">
                  <c:v>3471</c:v>
                </c:pt>
                <c:pt idx="19">
                  <c:v>3885</c:v>
                </c:pt>
                <c:pt idx="20">
                  <c:v>1263</c:v>
                </c:pt>
                <c:pt idx="21">
                  <c:v>658</c:v>
                </c:pt>
                <c:pt idx="22">
                  <c:v>27</c:v>
                </c:pt>
                <c:pt idx="23">
                  <c:v>422</c:v>
                </c:pt>
                <c:pt idx="24">
                  <c:v>-72</c:v>
                </c:pt>
                <c:pt idx="25">
                  <c:v>-373</c:v>
                </c:pt>
                <c:pt idx="26">
                  <c:v>342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24-4FDA-BFC0-50FA5755304B}"/>
            </c:ext>
          </c:extLst>
        </c:ser>
        <c:ser>
          <c:idx val="1"/>
          <c:order val="1"/>
          <c:tx>
            <c:strRef>
              <c:f>Dashboard!$K$2</c:f>
              <c:strCache>
                <c:ptCount val="1"/>
                <c:pt idx="0">
                  <c:v>FEMININO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Dashboard!$C$3:$C$29</c:f>
              <c:strCache>
                <c:ptCount val="27"/>
                <c:pt idx="0">
                  <c:v>Porto Velho - RO</c:v>
                </c:pt>
                <c:pt idx="1">
                  <c:v>Rio Branco - AC</c:v>
                </c:pt>
                <c:pt idx="2">
                  <c:v>Manaus - AM</c:v>
                </c:pt>
                <c:pt idx="3">
                  <c:v>Boa Vista - RR</c:v>
                </c:pt>
                <c:pt idx="4">
                  <c:v>Belém - PA</c:v>
                </c:pt>
                <c:pt idx="5">
                  <c:v>Macapá - AP</c:v>
                </c:pt>
                <c:pt idx="6">
                  <c:v>Palmas - TO</c:v>
                </c:pt>
                <c:pt idx="7">
                  <c:v>São Luiz - MA</c:v>
                </c:pt>
                <c:pt idx="8">
                  <c:v>Terezina - PI</c:v>
                </c:pt>
                <c:pt idx="9">
                  <c:v>Fortaleza - CE</c:v>
                </c:pt>
                <c:pt idx="10">
                  <c:v>Natal - RN</c:v>
                </c:pt>
                <c:pt idx="11">
                  <c:v>João Pessoa - PB</c:v>
                </c:pt>
                <c:pt idx="12">
                  <c:v>Recife - PE</c:v>
                </c:pt>
                <c:pt idx="13">
                  <c:v>Maceió - AL</c:v>
                </c:pt>
                <c:pt idx="14">
                  <c:v>Aracaju - SE</c:v>
                </c:pt>
                <c:pt idx="15">
                  <c:v>Salvador - BA</c:v>
                </c:pt>
                <c:pt idx="16">
                  <c:v>Belo Horizonte - MG</c:v>
                </c:pt>
                <c:pt idx="17">
                  <c:v>Vitória - ES</c:v>
                </c:pt>
                <c:pt idx="18">
                  <c:v>Rio de Janeiro - RJ</c:v>
                </c:pt>
                <c:pt idx="19">
                  <c:v>São Paulo - SP</c:v>
                </c:pt>
                <c:pt idx="20">
                  <c:v>Curitiba - PR</c:v>
                </c:pt>
                <c:pt idx="21">
                  <c:v>Florianópolis - SC</c:v>
                </c:pt>
                <c:pt idx="22">
                  <c:v>Porto Alegre - RS</c:v>
                </c:pt>
                <c:pt idx="23">
                  <c:v>Campo Grande - MS</c:v>
                </c:pt>
                <c:pt idx="24">
                  <c:v>Cuiabá - MT</c:v>
                </c:pt>
                <c:pt idx="25">
                  <c:v>Goiânia - GO</c:v>
                </c:pt>
                <c:pt idx="26">
                  <c:v>Brasília - DF</c:v>
                </c:pt>
              </c:strCache>
            </c:strRef>
          </c:cat>
          <c:val>
            <c:numRef>
              <c:f>Dashboard!$K$3:$K$29</c:f>
              <c:numCache>
                <c:formatCode>General</c:formatCode>
                <c:ptCount val="27"/>
                <c:pt idx="0">
                  <c:v>8</c:v>
                </c:pt>
                <c:pt idx="1">
                  <c:v>23</c:v>
                </c:pt>
                <c:pt idx="2">
                  <c:v>225</c:v>
                </c:pt>
                <c:pt idx="3">
                  <c:v>60</c:v>
                </c:pt>
                <c:pt idx="4">
                  <c:v>231</c:v>
                </c:pt>
                <c:pt idx="5">
                  <c:v>87</c:v>
                </c:pt>
                <c:pt idx="6">
                  <c:v>-40</c:v>
                </c:pt>
                <c:pt idx="7">
                  <c:v>398</c:v>
                </c:pt>
                <c:pt idx="8">
                  <c:v>46</c:v>
                </c:pt>
                <c:pt idx="9">
                  <c:v>1138</c:v>
                </c:pt>
                <c:pt idx="10">
                  <c:v>515</c:v>
                </c:pt>
                <c:pt idx="11">
                  <c:v>344</c:v>
                </c:pt>
                <c:pt idx="12">
                  <c:v>1600</c:v>
                </c:pt>
                <c:pt idx="13">
                  <c:v>446</c:v>
                </c:pt>
                <c:pt idx="14">
                  <c:v>194</c:v>
                </c:pt>
                <c:pt idx="15">
                  <c:v>954</c:v>
                </c:pt>
                <c:pt idx="16">
                  <c:v>1114</c:v>
                </c:pt>
                <c:pt idx="17">
                  <c:v>124</c:v>
                </c:pt>
                <c:pt idx="18">
                  <c:v>3709</c:v>
                </c:pt>
                <c:pt idx="19">
                  <c:v>7461</c:v>
                </c:pt>
                <c:pt idx="20">
                  <c:v>1024</c:v>
                </c:pt>
                <c:pt idx="21">
                  <c:v>286</c:v>
                </c:pt>
                <c:pt idx="22">
                  <c:v>1307</c:v>
                </c:pt>
                <c:pt idx="23">
                  <c:v>226</c:v>
                </c:pt>
                <c:pt idx="24">
                  <c:v>187</c:v>
                </c:pt>
                <c:pt idx="25">
                  <c:v>583</c:v>
                </c:pt>
                <c:pt idx="26">
                  <c:v>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24-4FDA-BFC0-50FA5755304B}"/>
            </c:ext>
          </c:extLst>
        </c:ser>
        <c:ser>
          <c:idx val="2"/>
          <c:order val="2"/>
          <c:tx>
            <c:strRef>
              <c:f>Dashboard!$L$2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Dashboard!$C$3:$C$29</c:f>
              <c:strCache>
                <c:ptCount val="27"/>
                <c:pt idx="0">
                  <c:v>Porto Velho - RO</c:v>
                </c:pt>
                <c:pt idx="1">
                  <c:v>Rio Branco - AC</c:v>
                </c:pt>
                <c:pt idx="2">
                  <c:v>Manaus - AM</c:v>
                </c:pt>
                <c:pt idx="3">
                  <c:v>Boa Vista - RR</c:v>
                </c:pt>
                <c:pt idx="4">
                  <c:v>Belém - PA</c:v>
                </c:pt>
                <c:pt idx="5">
                  <c:v>Macapá - AP</c:v>
                </c:pt>
                <c:pt idx="6">
                  <c:v>Palmas - TO</c:v>
                </c:pt>
                <c:pt idx="7">
                  <c:v>São Luiz - MA</c:v>
                </c:pt>
                <c:pt idx="8">
                  <c:v>Terezina - PI</c:v>
                </c:pt>
                <c:pt idx="9">
                  <c:v>Fortaleza - CE</c:v>
                </c:pt>
                <c:pt idx="10">
                  <c:v>Natal - RN</c:v>
                </c:pt>
                <c:pt idx="11">
                  <c:v>João Pessoa - PB</c:v>
                </c:pt>
                <c:pt idx="12">
                  <c:v>Recife - PE</c:v>
                </c:pt>
                <c:pt idx="13">
                  <c:v>Maceió - AL</c:v>
                </c:pt>
                <c:pt idx="14">
                  <c:v>Aracaju - SE</c:v>
                </c:pt>
                <c:pt idx="15">
                  <c:v>Salvador - BA</c:v>
                </c:pt>
                <c:pt idx="16">
                  <c:v>Belo Horizonte - MG</c:v>
                </c:pt>
                <c:pt idx="17">
                  <c:v>Vitória - ES</c:v>
                </c:pt>
                <c:pt idx="18">
                  <c:v>Rio de Janeiro - RJ</c:v>
                </c:pt>
                <c:pt idx="19">
                  <c:v>São Paulo - SP</c:v>
                </c:pt>
                <c:pt idx="20">
                  <c:v>Curitiba - PR</c:v>
                </c:pt>
                <c:pt idx="21">
                  <c:v>Florianópolis - SC</c:v>
                </c:pt>
                <c:pt idx="22">
                  <c:v>Porto Alegre - RS</c:v>
                </c:pt>
                <c:pt idx="23">
                  <c:v>Campo Grande - MS</c:v>
                </c:pt>
                <c:pt idx="24">
                  <c:v>Cuiabá - MT</c:v>
                </c:pt>
                <c:pt idx="25">
                  <c:v>Goiânia - GO</c:v>
                </c:pt>
                <c:pt idx="26">
                  <c:v>Brasília - DF</c:v>
                </c:pt>
              </c:strCache>
            </c:strRef>
          </c:cat>
          <c:val>
            <c:numRef>
              <c:f>Dashboard!$L$3:$L$29</c:f>
              <c:numCache>
                <c:formatCode>General</c:formatCode>
                <c:ptCount val="27"/>
                <c:pt idx="0">
                  <c:v>-220</c:v>
                </c:pt>
                <c:pt idx="1">
                  <c:v>-35</c:v>
                </c:pt>
                <c:pt idx="2">
                  <c:v>317</c:v>
                </c:pt>
                <c:pt idx="3">
                  <c:v>159</c:v>
                </c:pt>
                <c:pt idx="4">
                  <c:v>-154</c:v>
                </c:pt>
                <c:pt idx="5">
                  <c:v>241</c:v>
                </c:pt>
                <c:pt idx="6">
                  <c:v>-405</c:v>
                </c:pt>
                <c:pt idx="7">
                  <c:v>535</c:v>
                </c:pt>
                <c:pt idx="8">
                  <c:v>-93</c:v>
                </c:pt>
                <c:pt idx="9">
                  <c:v>1529</c:v>
                </c:pt>
                <c:pt idx="10">
                  <c:v>905</c:v>
                </c:pt>
                <c:pt idx="11">
                  <c:v>666</c:v>
                </c:pt>
                <c:pt idx="12">
                  <c:v>2147</c:v>
                </c:pt>
                <c:pt idx="13">
                  <c:v>209</c:v>
                </c:pt>
                <c:pt idx="14">
                  <c:v>109</c:v>
                </c:pt>
                <c:pt idx="15">
                  <c:v>2133</c:v>
                </c:pt>
                <c:pt idx="16">
                  <c:v>42</c:v>
                </c:pt>
                <c:pt idx="17">
                  <c:v>11</c:v>
                </c:pt>
                <c:pt idx="18">
                  <c:v>7180</c:v>
                </c:pt>
                <c:pt idx="19">
                  <c:v>11346</c:v>
                </c:pt>
                <c:pt idx="20">
                  <c:v>2287</c:v>
                </c:pt>
                <c:pt idx="21">
                  <c:v>944</c:v>
                </c:pt>
                <c:pt idx="22">
                  <c:v>1334</c:v>
                </c:pt>
                <c:pt idx="23">
                  <c:v>648</c:v>
                </c:pt>
                <c:pt idx="24">
                  <c:v>115</c:v>
                </c:pt>
                <c:pt idx="25">
                  <c:v>210</c:v>
                </c:pt>
                <c:pt idx="26">
                  <c:v>1330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24-4FDA-BFC0-50FA575530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20629288"/>
        <c:axId val="420631584"/>
      </c:barChart>
      <c:catAx>
        <c:axId val="420629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0631584"/>
        <c:crosses val="autoZero"/>
        <c:auto val="1"/>
        <c:lblAlgn val="ctr"/>
        <c:lblOffset val="100"/>
        <c:noMultiLvlLbl val="0"/>
      </c:catAx>
      <c:valAx>
        <c:axId val="42063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0629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Empregos gerados</a:t>
            </a:r>
            <a:r>
              <a:rPr lang="pt-BR" baseline="0"/>
              <a:t> por idade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Dashboard!$D$33</c:f>
              <c:strCache>
                <c:ptCount val="1"/>
                <c:pt idx="0">
                  <c:v>ad_Ate_17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Dashboard!$C$34:$C$60</c:f>
              <c:strCache>
                <c:ptCount val="27"/>
                <c:pt idx="0">
                  <c:v>Porto Velho - RO</c:v>
                </c:pt>
                <c:pt idx="1">
                  <c:v>Rio Branco - AC</c:v>
                </c:pt>
                <c:pt idx="2">
                  <c:v>Manaus - AM</c:v>
                </c:pt>
                <c:pt idx="3">
                  <c:v>Boa Vista - RR</c:v>
                </c:pt>
                <c:pt idx="4">
                  <c:v>Belém - PA</c:v>
                </c:pt>
                <c:pt idx="5">
                  <c:v>Macapá - AP</c:v>
                </c:pt>
                <c:pt idx="6">
                  <c:v>Palmas - TO</c:v>
                </c:pt>
                <c:pt idx="7">
                  <c:v>São Luiz - MA</c:v>
                </c:pt>
                <c:pt idx="8">
                  <c:v>Terezina - PI</c:v>
                </c:pt>
                <c:pt idx="9">
                  <c:v>Fortaleza - CE</c:v>
                </c:pt>
                <c:pt idx="10">
                  <c:v>Natal - RN</c:v>
                </c:pt>
                <c:pt idx="11">
                  <c:v>João Pessoa - PB</c:v>
                </c:pt>
                <c:pt idx="12">
                  <c:v>Recife - PE</c:v>
                </c:pt>
                <c:pt idx="13">
                  <c:v>Maceió - AL</c:v>
                </c:pt>
                <c:pt idx="14">
                  <c:v>Aracaju - SE</c:v>
                </c:pt>
                <c:pt idx="15">
                  <c:v>Salvador - BA</c:v>
                </c:pt>
                <c:pt idx="16">
                  <c:v>Belo Horizonte - MG</c:v>
                </c:pt>
                <c:pt idx="17">
                  <c:v>Vitória - ES</c:v>
                </c:pt>
                <c:pt idx="18">
                  <c:v>Rio de Janeiro - RJ</c:v>
                </c:pt>
                <c:pt idx="19">
                  <c:v>São Paulo - SP</c:v>
                </c:pt>
                <c:pt idx="20">
                  <c:v>Curitiba - PR</c:v>
                </c:pt>
                <c:pt idx="21">
                  <c:v>Florianópolis - SC</c:v>
                </c:pt>
                <c:pt idx="22">
                  <c:v>Porto Alegre - RS</c:v>
                </c:pt>
                <c:pt idx="23">
                  <c:v>Campo Grande - MS</c:v>
                </c:pt>
                <c:pt idx="24">
                  <c:v>Cuiabá - MT</c:v>
                </c:pt>
                <c:pt idx="25">
                  <c:v>Goiânia - GO</c:v>
                </c:pt>
                <c:pt idx="26">
                  <c:v>Brasília - DF</c:v>
                </c:pt>
              </c:strCache>
            </c:strRef>
          </c:cat>
          <c:val>
            <c:numRef>
              <c:f>Dashboard!$D$34:$D$60</c:f>
              <c:numCache>
                <c:formatCode>General</c:formatCode>
                <c:ptCount val="27"/>
                <c:pt idx="0">
                  <c:v>36</c:v>
                </c:pt>
                <c:pt idx="1">
                  <c:v>38</c:v>
                </c:pt>
                <c:pt idx="2">
                  <c:v>189</c:v>
                </c:pt>
                <c:pt idx="3">
                  <c:v>28</c:v>
                </c:pt>
                <c:pt idx="4">
                  <c:v>63</c:v>
                </c:pt>
                <c:pt idx="5">
                  <c:v>12</c:v>
                </c:pt>
                <c:pt idx="6">
                  <c:v>80</c:v>
                </c:pt>
                <c:pt idx="7">
                  <c:v>35</c:v>
                </c:pt>
                <c:pt idx="8">
                  <c:v>50</c:v>
                </c:pt>
                <c:pt idx="9">
                  <c:v>160</c:v>
                </c:pt>
                <c:pt idx="10">
                  <c:v>64</c:v>
                </c:pt>
                <c:pt idx="11">
                  <c:v>77</c:v>
                </c:pt>
                <c:pt idx="12">
                  <c:v>111</c:v>
                </c:pt>
                <c:pt idx="13">
                  <c:v>125</c:v>
                </c:pt>
                <c:pt idx="14">
                  <c:v>111</c:v>
                </c:pt>
                <c:pt idx="15">
                  <c:v>229</c:v>
                </c:pt>
                <c:pt idx="16">
                  <c:v>580</c:v>
                </c:pt>
                <c:pt idx="17">
                  <c:v>145</c:v>
                </c:pt>
                <c:pt idx="18">
                  <c:v>463</c:v>
                </c:pt>
                <c:pt idx="19">
                  <c:v>2037</c:v>
                </c:pt>
                <c:pt idx="20">
                  <c:v>453</c:v>
                </c:pt>
                <c:pt idx="21">
                  <c:v>222</c:v>
                </c:pt>
                <c:pt idx="22">
                  <c:v>549</c:v>
                </c:pt>
                <c:pt idx="23">
                  <c:v>187</c:v>
                </c:pt>
                <c:pt idx="24">
                  <c:v>150</c:v>
                </c:pt>
                <c:pt idx="25">
                  <c:v>675</c:v>
                </c:pt>
                <c:pt idx="26">
                  <c:v>406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68-40CF-A009-99EC53E0F852}"/>
            </c:ext>
          </c:extLst>
        </c:ser>
        <c:ser>
          <c:idx val="1"/>
          <c:order val="1"/>
          <c:tx>
            <c:strRef>
              <c:f>Dashboard!$E$33</c:f>
              <c:strCache>
                <c:ptCount val="1"/>
                <c:pt idx="0">
                  <c:v>Ad_18_a_24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Dashboard!$C$34:$C$60</c:f>
              <c:strCache>
                <c:ptCount val="27"/>
                <c:pt idx="0">
                  <c:v>Porto Velho - RO</c:v>
                </c:pt>
                <c:pt idx="1">
                  <c:v>Rio Branco - AC</c:v>
                </c:pt>
                <c:pt idx="2">
                  <c:v>Manaus - AM</c:v>
                </c:pt>
                <c:pt idx="3">
                  <c:v>Boa Vista - RR</c:v>
                </c:pt>
                <c:pt idx="4">
                  <c:v>Belém - PA</c:v>
                </c:pt>
                <c:pt idx="5">
                  <c:v>Macapá - AP</c:v>
                </c:pt>
                <c:pt idx="6">
                  <c:v>Palmas - TO</c:v>
                </c:pt>
                <c:pt idx="7">
                  <c:v>São Luiz - MA</c:v>
                </c:pt>
                <c:pt idx="8">
                  <c:v>Terezina - PI</c:v>
                </c:pt>
                <c:pt idx="9">
                  <c:v>Fortaleza - CE</c:v>
                </c:pt>
                <c:pt idx="10">
                  <c:v>Natal - RN</c:v>
                </c:pt>
                <c:pt idx="11">
                  <c:v>João Pessoa - PB</c:v>
                </c:pt>
                <c:pt idx="12">
                  <c:v>Recife - PE</c:v>
                </c:pt>
                <c:pt idx="13">
                  <c:v>Maceió - AL</c:v>
                </c:pt>
                <c:pt idx="14">
                  <c:v>Aracaju - SE</c:v>
                </c:pt>
                <c:pt idx="15">
                  <c:v>Salvador - BA</c:v>
                </c:pt>
                <c:pt idx="16">
                  <c:v>Belo Horizonte - MG</c:v>
                </c:pt>
                <c:pt idx="17">
                  <c:v>Vitória - ES</c:v>
                </c:pt>
                <c:pt idx="18">
                  <c:v>Rio de Janeiro - RJ</c:v>
                </c:pt>
                <c:pt idx="19">
                  <c:v>São Paulo - SP</c:v>
                </c:pt>
                <c:pt idx="20">
                  <c:v>Curitiba - PR</c:v>
                </c:pt>
                <c:pt idx="21">
                  <c:v>Florianópolis - SC</c:v>
                </c:pt>
                <c:pt idx="22">
                  <c:v>Porto Alegre - RS</c:v>
                </c:pt>
                <c:pt idx="23">
                  <c:v>Campo Grande - MS</c:v>
                </c:pt>
                <c:pt idx="24">
                  <c:v>Cuiabá - MT</c:v>
                </c:pt>
                <c:pt idx="25">
                  <c:v>Goiânia - GO</c:v>
                </c:pt>
                <c:pt idx="26">
                  <c:v>Brasília - DF</c:v>
                </c:pt>
              </c:strCache>
            </c:strRef>
          </c:cat>
          <c:val>
            <c:numRef>
              <c:f>Dashboard!$E$34:$E$60</c:f>
              <c:numCache>
                <c:formatCode>General</c:formatCode>
                <c:ptCount val="27"/>
                <c:pt idx="0">
                  <c:v>800</c:v>
                </c:pt>
                <c:pt idx="1">
                  <c:v>535</c:v>
                </c:pt>
                <c:pt idx="2">
                  <c:v>3009</c:v>
                </c:pt>
                <c:pt idx="3">
                  <c:v>522</c:v>
                </c:pt>
                <c:pt idx="4">
                  <c:v>1576</c:v>
                </c:pt>
                <c:pt idx="5">
                  <c:v>549</c:v>
                </c:pt>
                <c:pt idx="6">
                  <c:v>663</c:v>
                </c:pt>
                <c:pt idx="7">
                  <c:v>1661</c:v>
                </c:pt>
                <c:pt idx="8">
                  <c:v>1161</c:v>
                </c:pt>
                <c:pt idx="9">
                  <c:v>5561</c:v>
                </c:pt>
                <c:pt idx="10">
                  <c:v>1684</c:v>
                </c:pt>
                <c:pt idx="11">
                  <c:v>1180</c:v>
                </c:pt>
                <c:pt idx="12">
                  <c:v>3693</c:v>
                </c:pt>
                <c:pt idx="13">
                  <c:v>1623</c:v>
                </c:pt>
                <c:pt idx="14">
                  <c:v>1169</c:v>
                </c:pt>
                <c:pt idx="15">
                  <c:v>3828</c:v>
                </c:pt>
                <c:pt idx="16">
                  <c:v>8810</c:v>
                </c:pt>
                <c:pt idx="17">
                  <c:v>1006</c:v>
                </c:pt>
                <c:pt idx="18">
                  <c:v>14986</c:v>
                </c:pt>
                <c:pt idx="19">
                  <c:v>36725</c:v>
                </c:pt>
                <c:pt idx="20">
                  <c:v>7811</c:v>
                </c:pt>
                <c:pt idx="21">
                  <c:v>2642</c:v>
                </c:pt>
                <c:pt idx="22">
                  <c:v>5136</c:v>
                </c:pt>
                <c:pt idx="23">
                  <c:v>2499</c:v>
                </c:pt>
                <c:pt idx="24">
                  <c:v>1920</c:v>
                </c:pt>
                <c:pt idx="25">
                  <c:v>5100</c:v>
                </c:pt>
                <c:pt idx="26">
                  <c:v>6182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68-40CF-A009-99EC53E0F852}"/>
            </c:ext>
          </c:extLst>
        </c:ser>
        <c:ser>
          <c:idx val="2"/>
          <c:order val="2"/>
          <c:tx>
            <c:strRef>
              <c:f>Dashboard!$F$33</c:f>
              <c:strCache>
                <c:ptCount val="1"/>
                <c:pt idx="0">
                  <c:v>Ad_25_a_29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Dashboard!$C$34:$C$60</c:f>
              <c:strCache>
                <c:ptCount val="27"/>
                <c:pt idx="0">
                  <c:v>Porto Velho - RO</c:v>
                </c:pt>
                <c:pt idx="1">
                  <c:v>Rio Branco - AC</c:v>
                </c:pt>
                <c:pt idx="2">
                  <c:v>Manaus - AM</c:v>
                </c:pt>
                <c:pt idx="3">
                  <c:v>Boa Vista - RR</c:v>
                </c:pt>
                <c:pt idx="4">
                  <c:v>Belém - PA</c:v>
                </c:pt>
                <c:pt idx="5">
                  <c:v>Macapá - AP</c:v>
                </c:pt>
                <c:pt idx="6">
                  <c:v>Palmas - TO</c:v>
                </c:pt>
                <c:pt idx="7">
                  <c:v>São Luiz - MA</c:v>
                </c:pt>
                <c:pt idx="8">
                  <c:v>Terezina - PI</c:v>
                </c:pt>
                <c:pt idx="9">
                  <c:v>Fortaleza - CE</c:v>
                </c:pt>
                <c:pt idx="10">
                  <c:v>Natal - RN</c:v>
                </c:pt>
                <c:pt idx="11">
                  <c:v>João Pessoa - PB</c:v>
                </c:pt>
                <c:pt idx="12">
                  <c:v>Recife - PE</c:v>
                </c:pt>
                <c:pt idx="13">
                  <c:v>Maceió - AL</c:v>
                </c:pt>
                <c:pt idx="14">
                  <c:v>Aracaju - SE</c:v>
                </c:pt>
                <c:pt idx="15">
                  <c:v>Salvador - BA</c:v>
                </c:pt>
                <c:pt idx="16">
                  <c:v>Belo Horizonte - MG</c:v>
                </c:pt>
                <c:pt idx="17">
                  <c:v>Vitória - ES</c:v>
                </c:pt>
                <c:pt idx="18">
                  <c:v>Rio de Janeiro - RJ</c:v>
                </c:pt>
                <c:pt idx="19">
                  <c:v>São Paulo - SP</c:v>
                </c:pt>
                <c:pt idx="20">
                  <c:v>Curitiba - PR</c:v>
                </c:pt>
                <c:pt idx="21">
                  <c:v>Florianópolis - SC</c:v>
                </c:pt>
                <c:pt idx="22">
                  <c:v>Porto Alegre - RS</c:v>
                </c:pt>
                <c:pt idx="23">
                  <c:v>Campo Grande - MS</c:v>
                </c:pt>
                <c:pt idx="24">
                  <c:v>Cuiabá - MT</c:v>
                </c:pt>
                <c:pt idx="25">
                  <c:v>Goiânia - GO</c:v>
                </c:pt>
                <c:pt idx="26">
                  <c:v>Brasília - DF</c:v>
                </c:pt>
              </c:strCache>
            </c:strRef>
          </c:cat>
          <c:val>
            <c:numRef>
              <c:f>Dashboard!$F$34:$F$60</c:f>
              <c:numCache>
                <c:formatCode>General</c:formatCode>
                <c:ptCount val="27"/>
                <c:pt idx="0">
                  <c:v>526</c:v>
                </c:pt>
                <c:pt idx="1">
                  <c:v>264</c:v>
                </c:pt>
                <c:pt idx="2">
                  <c:v>1989</c:v>
                </c:pt>
                <c:pt idx="3">
                  <c:v>304</c:v>
                </c:pt>
                <c:pt idx="4">
                  <c:v>1330</c:v>
                </c:pt>
                <c:pt idx="5">
                  <c:v>324</c:v>
                </c:pt>
                <c:pt idx="6">
                  <c:v>404</c:v>
                </c:pt>
                <c:pt idx="7">
                  <c:v>1157</c:v>
                </c:pt>
                <c:pt idx="8">
                  <c:v>896</c:v>
                </c:pt>
                <c:pt idx="9">
                  <c:v>3815</c:v>
                </c:pt>
                <c:pt idx="10">
                  <c:v>1174</c:v>
                </c:pt>
                <c:pt idx="11">
                  <c:v>912</c:v>
                </c:pt>
                <c:pt idx="12">
                  <c:v>2684</c:v>
                </c:pt>
                <c:pt idx="13">
                  <c:v>1035</c:v>
                </c:pt>
                <c:pt idx="14">
                  <c:v>759</c:v>
                </c:pt>
                <c:pt idx="15">
                  <c:v>2846</c:v>
                </c:pt>
                <c:pt idx="16">
                  <c:v>5904</c:v>
                </c:pt>
                <c:pt idx="17">
                  <c:v>822</c:v>
                </c:pt>
                <c:pt idx="18">
                  <c:v>10028</c:v>
                </c:pt>
                <c:pt idx="19">
                  <c:v>24245</c:v>
                </c:pt>
                <c:pt idx="20">
                  <c:v>4563</c:v>
                </c:pt>
                <c:pt idx="21">
                  <c:v>1643</c:v>
                </c:pt>
                <c:pt idx="22">
                  <c:v>3285</c:v>
                </c:pt>
                <c:pt idx="23">
                  <c:v>1470</c:v>
                </c:pt>
                <c:pt idx="24">
                  <c:v>1110</c:v>
                </c:pt>
                <c:pt idx="25">
                  <c:v>3167</c:v>
                </c:pt>
                <c:pt idx="26">
                  <c:v>4253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68-40CF-A009-99EC53E0F852}"/>
            </c:ext>
          </c:extLst>
        </c:ser>
        <c:ser>
          <c:idx val="3"/>
          <c:order val="3"/>
          <c:tx>
            <c:strRef>
              <c:f>Dashboard!$G$33</c:f>
              <c:strCache>
                <c:ptCount val="1"/>
                <c:pt idx="0">
                  <c:v>Ad_30_a_39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Dashboard!$C$34:$C$60</c:f>
              <c:strCache>
                <c:ptCount val="27"/>
                <c:pt idx="0">
                  <c:v>Porto Velho - RO</c:v>
                </c:pt>
                <c:pt idx="1">
                  <c:v>Rio Branco - AC</c:v>
                </c:pt>
                <c:pt idx="2">
                  <c:v>Manaus - AM</c:v>
                </c:pt>
                <c:pt idx="3">
                  <c:v>Boa Vista - RR</c:v>
                </c:pt>
                <c:pt idx="4">
                  <c:v>Belém - PA</c:v>
                </c:pt>
                <c:pt idx="5">
                  <c:v>Macapá - AP</c:v>
                </c:pt>
                <c:pt idx="6">
                  <c:v>Palmas - TO</c:v>
                </c:pt>
                <c:pt idx="7">
                  <c:v>São Luiz - MA</c:v>
                </c:pt>
                <c:pt idx="8">
                  <c:v>Terezina - PI</c:v>
                </c:pt>
                <c:pt idx="9">
                  <c:v>Fortaleza - CE</c:v>
                </c:pt>
                <c:pt idx="10">
                  <c:v>Natal - RN</c:v>
                </c:pt>
                <c:pt idx="11">
                  <c:v>João Pessoa - PB</c:v>
                </c:pt>
                <c:pt idx="12">
                  <c:v>Recife - PE</c:v>
                </c:pt>
                <c:pt idx="13">
                  <c:v>Maceió - AL</c:v>
                </c:pt>
                <c:pt idx="14">
                  <c:v>Aracaju - SE</c:v>
                </c:pt>
                <c:pt idx="15">
                  <c:v>Salvador - BA</c:v>
                </c:pt>
                <c:pt idx="16">
                  <c:v>Belo Horizonte - MG</c:v>
                </c:pt>
                <c:pt idx="17">
                  <c:v>Vitória - ES</c:v>
                </c:pt>
                <c:pt idx="18">
                  <c:v>Rio de Janeiro - RJ</c:v>
                </c:pt>
                <c:pt idx="19">
                  <c:v>São Paulo - SP</c:v>
                </c:pt>
                <c:pt idx="20">
                  <c:v>Curitiba - PR</c:v>
                </c:pt>
                <c:pt idx="21">
                  <c:v>Florianópolis - SC</c:v>
                </c:pt>
                <c:pt idx="22">
                  <c:v>Porto Alegre - RS</c:v>
                </c:pt>
                <c:pt idx="23">
                  <c:v>Campo Grande - MS</c:v>
                </c:pt>
                <c:pt idx="24">
                  <c:v>Cuiabá - MT</c:v>
                </c:pt>
                <c:pt idx="25">
                  <c:v>Goiânia - GO</c:v>
                </c:pt>
                <c:pt idx="26">
                  <c:v>Brasília - DF</c:v>
                </c:pt>
              </c:strCache>
            </c:strRef>
          </c:cat>
          <c:val>
            <c:numRef>
              <c:f>Dashboard!$G$34:$G$60</c:f>
              <c:numCache>
                <c:formatCode>General</c:formatCode>
                <c:ptCount val="27"/>
                <c:pt idx="0">
                  <c:v>670</c:v>
                </c:pt>
                <c:pt idx="1">
                  <c:v>347</c:v>
                </c:pt>
                <c:pt idx="2">
                  <c:v>2981</c:v>
                </c:pt>
                <c:pt idx="3">
                  <c:v>444</c:v>
                </c:pt>
                <c:pt idx="4">
                  <c:v>2081</c:v>
                </c:pt>
                <c:pt idx="5">
                  <c:v>438</c:v>
                </c:pt>
                <c:pt idx="6">
                  <c:v>434</c:v>
                </c:pt>
                <c:pt idx="7">
                  <c:v>1808</c:v>
                </c:pt>
                <c:pt idx="8">
                  <c:v>1307</c:v>
                </c:pt>
                <c:pt idx="9">
                  <c:v>5677</c:v>
                </c:pt>
                <c:pt idx="10">
                  <c:v>1845</c:v>
                </c:pt>
                <c:pt idx="11">
                  <c:v>1417</c:v>
                </c:pt>
                <c:pt idx="12">
                  <c:v>3993</c:v>
                </c:pt>
                <c:pt idx="13">
                  <c:v>1399</c:v>
                </c:pt>
                <c:pt idx="14">
                  <c:v>1168</c:v>
                </c:pt>
                <c:pt idx="15">
                  <c:v>5003</c:v>
                </c:pt>
                <c:pt idx="16">
                  <c:v>9177</c:v>
                </c:pt>
                <c:pt idx="17">
                  <c:v>1183</c:v>
                </c:pt>
                <c:pt idx="18">
                  <c:v>14788</c:v>
                </c:pt>
                <c:pt idx="19">
                  <c:v>37153</c:v>
                </c:pt>
                <c:pt idx="20">
                  <c:v>6481</c:v>
                </c:pt>
                <c:pt idx="21">
                  <c:v>2239</c:v>
                </c:pt>
                <c:pt idx="22">
                  <c:v>5239</c:v>
                </c:pt>
                <c:pt idx="23">
                  <c:v>2128</c:v>
                </c:pt>
                <c:pt idx="24">
                  <c:v>1710</c:v>
                </c:pt>
                <c:pt idx="25">
                  <c:v>4170</c:v>
                </c:pt>
                <c:pt idx="26">
                  <c:v>6555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C68-40CF-A009-99EC53E0F852}"/>
            </c:ext>
          </c:extLst>
        </c:ser>
        <c:ser>
          <c:idx val="4"/>
          <c:order val="4"/>
          <c:tx>
            <c:strRef>
              <c:f>Dashboard!$H$33</c:f>
              <c:strCache>
                <c:ptCount val="1"/>
                <c:pt idx="0">
                  <c:v>Ad_40_a_49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Dashboard!$C$34:$C$60</c:f>
              <c:strCache>
                <c:ptCount val="27"/>
                <c:pt idx="0">
                  <c:v>Porto Velho - RO</c:v>
                </c:pt>
                <c:pt idx="1">
                  <c:v>Rio Branco - AC</c:v>
                </c:pt>
                <c:pt idx="2">
                  <c:v>Manaus - AM</c:v>
                </c:pt>
                <c:pt idx="3">
                  <c:v>Boa Vista - RR</c:v>
                </c:pt>
                <c:pt idx="4">
                  <c:v>Belém - PA</c:v>
                </c:pt>
                <c:pt idx="5">
                  <c:v>Macapá - AP</c:v>
                </c:pt>
                <c:pt idx="6">
                  <c:v>Palmas - TO</c:v>
                </c:pt>
                <c:pt idx="7">
                  <c:v>São Luiz - MA</c:v>
                </c:pt>
                <c:pt idx="8">
                  <c:v>Terezina - PI</c:v>
                </c:pt>
                <c:pt idx="9">
                  <c:v>Fortaleza - CE</c:v>
                </c:pt>
                <c:pt idx="10">
                  <c:v>Natal - RN</c:v>
                </c:pt>
                <c:pt idx="11">
                  <c:v>João Pessoa - PB</c:v>
                </c:pt>
                <c:pt idx="12">
                  <c:v>Recife - PE</c:v>
                </c:pt>
                <c:pt idx="13">
                  <c:v>Maceió - AL</c:v>
                </c:pt>
                <c:pt idx="14">
                  <c:v>Aracaju - SE</c:v>
                </c:pt>
                <c:pt idx="15">
                  <c:v>Salvador - BA</c:v>
                </c:pt>
                <c:pt idx="16">
                  <c:v>Belo Horizonte - MG</c:v>
                </c:pt>
                <c:pt idx="17">
                  <c:v>Vitória - ES</c:v>
                </c:pt>
                <c:pt idx="18">
                  <c:v>Rio de Janeiro - RJ</c:v>
                </c:pt>
                <c:pt idx="19">
                  <c:v>São Paulo - SP</c:v>
                </c:pt>
                <c:pt idx="20">
                  <c:v>Curitiba - PR</c:v>
                </c:pt>
                <c:pt idx="21">
                  <c:v>Florianópolis - SC</c:v>
                </c:pt>
                <c:pt idx="22">
                  <c:v>Porto Alegre - RS</c:v>
                </c:pt>
                <c:pt idx="23">
                  <c:v>Campo Grande - MS</c:v>
                </c:pt>
                <c:pt idx="24">
                  <c:v>Cuiabá - MT</c:v>
                </c:pt>
                <c:pt idx="25">
                  <c:v>Goiânia - GO</c:v>
                </c:pt>
                <c:pt idx="26">
                  <c:v>Brasília - DF</c:v>
                </c:pt>
              </c:strCache>
            </c:strRef>
          </c:cat>
          <c:val>
            <c:numRef>
              <c:f>Dashboard!$H$34:$H$60</c:f>
              <c:numCache>
                <c:formatCode>General</c:formatCode>
                <c:ptCount val="27"/>
                <c:pt idx="0">
                  <c:v>247</c:v>
                </c:pt>
                <c:pt idx="1">
                  <c:v>132</c:v>
                </c:pt>
                <c:pt idx="2">
                  <c:v>1350</c:v>
                </c:pt>
                <c:pt idx="3">
                  <c:v>158</c:v>
                </c:pt>
                <c:pt idx="4">
                  <c:v>1006</c:v>
                </c:pt>
                <c:pt idx="5">
                  <c:v>135</c:v>
                </c:pt>
                <c:pt idx="6">
                  <c:v>183</c:v>
                </c:pt>
                <c:pt idx="7">
                  <c:v>762</c:v>
                </c:pt>
                <c:pt idx="8">
                  <c:v>524</c:v>
                </c:pt>
                <c:pt idx="9">
                  <c:v>2529</c:v>
                </c:pt>
                <c:pt idx="10">
                  <c:v>802</c:v>
                </c:pt>
                <c:pt idx="11">
                  <c:v>651</c:v>
                </c:pt>
                <c:pt idx="12">
                  <c:v>1956</c:v>
                </c:pt>
                <c:pt idx="13">
                  <c:v>551</c:v>
                </c:pt>
                <c:pt idx="14">
                  <c:v>521</c:v>
                </c:pt>
                <c:pt idx="15">
                  <c:v>2265</c:v>
                </c:pt>
                <c:pt idx="16">
                  <c:v>4797</c:v>
                </c:pt>
                <c:pt idx="17">
                  <c:v>528</c:v>
                </c:pt>
                <c:pt idx="18">
                  <c:v>7701</c:v>
                </c:pt>
                <c:pt idx="19">
                  <c:v>18239</c:v>
                </c:pt>
                <c:pt idx="20">
                  <c:v>3647</c:v>
                </c:pt>
                <c:pt idx="21">
                  <c:v>1000</c:v>
                </c:pt>
                <c:pt idx="22">
                  <c:v>2873</c:v>
                </c:pt>
                <c:pt idx="23">
                  <c:v>1111</c:v>
                </c:pt>
                <c:pt idx="24">
                  <c:v>785</c:v>
                </c:pt>
                <c:pt idx="25">
                  <c:v>1892</c:v>
                </c:pt>
                <c:pt idx="26">
                  <c:v>2835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C68-40CF-A009-99EC53E0F852}"/>
            </c:ext>
          </c:extLst>
        </c:ser>
        <c:ser>
          <c:idx val="5"/>
          <c:order val="5"/>
          <c:tx>
            <c:strRef>
              <c:f>Dashboard!$I$33</c:f>
              <c:strCache>
                <c:ptCount val="1"/>
                <c:pt idx="0">
                  <c:v>Ad_50_a_64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Dashboard!$C$34:$C$60</c:f>
              <c:strCache>
                <c:ptCount val="27"/>
                <c:pt idx="0">
                  <c:v>Porto Velho - RO</c:v>
                </c:pt>
                <c:pt idx="1">
                  <c:v>Rio Branco - AC</c:v>
                </c:pt>
                <c:pt idx="2">
                  <c:v>Manaus - AM</c:v>
                </c:pt>
                <c:pt idx="3">
                  <c:v>Boa Vista - RR</c:v>
                </c:pt>
                <c:pt idx="4">
                  <c:v>Belém - PA</c:v>
                </c:pt>
                <c:pt idx="5">
                  <c:v>Macapá - AP</c:v>
                </c:pt>
                <c:pt idx="6">
                  <c:v>Palmas - TO</c:v>
                </c:pt>
                <c:pt idx="7">
                  <c:v>São Luiz - MA</c:v>
                </c:pt>
                <c:pt idx="8">
                  <c:v>Terezina - PI</c:v>
                </c:pt>
                <c:pt idx="9">
                  <c:v>Fortaleza - CE</c:v>
                </c:pt>
                <c:pt idx="10">
                  <c:v>Natal - RN</c:v>
                </c:pt>
                <c:pt idx="11">
                  <c:v>João Pessoa - PB</c:v>
                </c:pt>
                <c:pt idx="12">
                  <c:v>Recife - PE</c:v>
                </c:pt>
                <c:pt idx="13">
                  <c:v>Maceió - AL</c:v>
                </c:pt>
                <c:pt idx="14">
                  <c:v>Aracaju - SE</c:v>
                </c:pt>
                <c:pt idx="15">
                  <c:v>Salvador - BA</c:v>
                </c:pt>
                <c:pt idx="16">
                  <c:v>Belo Horizonte - MG</c:v>
                </c:pt>
                <c:pt idx="17">
                  <c:v>Vitória - ES</c:v>
                </c:pt>
                <c:pt idx="18">
                  <c:v>Rio de Janeiro - RJ</c:v>
                </c:pt>
                <c:pt idx="19">
                  <c:v>São Paulo - SP</c:v>
                </c:pt>
                <c:pt idx="20">
                  <c:v>Curitiba - PR</c:v>
                </c:pt>
                <c:pt idx="21">
                  <c:v>Florianópolis - SC</c:v>
                </c:pt>
                <c:pt idx="22">
                  <c:v>Porto Alegre - RS</c:v>
                </c:pt>
                <c:pt idx="23">
                  <c:v>Campo Grande - MS</c:v>
                </c:pt>
                <c:pt idx="24">
                  <c:v>Cuiabá - MT</c:v>
                </c:pt>
                <c:pt idx="25">
                  <c:v>Goiânia - GO</c:v>
                </c:pt>
                <c:pt idx="26">
                  <c:v>Brasília - DF</c:v>
                </c:pt>
              </c:strCache>
            </c:strRef>
          </c:cat>
          <c:val>
            <c:numRef>
              <c:f>Dashboard!$I$34:$I$60</c:f>
              <c:numCache>
                <c:formatCode>General</c:formatCode>
                <c:ptCount val="27"/>
                <c:pt idx="0">
                  <c:v>75</c:v>
                </c:pt>
                <c:pt idx="1">
                  <c:v>42</c:v>
                </c:pt>
                <c:pt idx="2">
                  <c:v>438</c:v>
                </c:pt>
                <c:pt idx="3">
                  <c:v>48</c:v>
                </c:pt>
                <c:pt idx="4">
                  <c:v>289</c:v>
                </c:pt>
                <c:pt idx="5">
                  <c:v>57</c:v>
                </c:pt>
                <c:pt idx="6">
                  <c:v>54</c:v>
                </c:pt>
                <c:pt idx="7">
                  <c:v>251</c:v>
                </c:pt>
                <c:pt idx="8">
                  <c:v>199</c:v>
                </c:pt>
                <c:pt idx="9">
                  <c:v>1000</c:v>
                </c:pt>
                <c:pt idx="10">
                  <c:v>262</c:v>
                </c:pt>
                <c:pt idx="11">
                  <c:v>225</c:v>
                </c:pt>
                <c:pt idx="12">
                  <c:v>672</c:v>
                </c:pt>
                <c:pt idx="13">
                  <c:v>185</c:v>
                </c:pt>
                <c:pt idx="14">
                  <c:v>151</c:v>
                </c:pt>
                <c:pt idx="15">
                  <c:v>851</c:v>
                </c:pt>
                <c:pt idx="16">
                  <c:v>2316</c:v>
                </c:pt>
                <c:pt idx="17">
                  <c:v>230</c:v>
                </c:pt>
                <c:pt idx="18">
                  <c:v>3618</c:v>
                </c:pt>
                <c:pt idx="19">
                  <c:v>7402</c:v>
                </c:pt>
                <c:pt idx="20">
                  <c:v>1745</c:v>
                </c:pt>
                <c:pt idx="21">
                  <c:v>457</c:v>
                </c:pt>
                <c:pt idx="22">
                  <c:v>1440</c:v>
                </c:pt>
                <c:pt idx="23">
                  <c:v>437</c:v>
                </c:pt>
                <c:pt idx="24">
                  <c:v>305</c:v>
                </c:pt>
                <c:pt idx="25">
                  <c:v>761</c:v>
                </c:pt>
                <c:pt idx="26">
                  <c:v>937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C68-40CF-A009-99EC53E0F852}"/>
            </c:ext>
          </c:extLst>
        </c:ser>
        <c:ser>
          <c:idx val="6"/>
          <c:order val="6"/>
          <c:tx>
            <c:strRef>
              <c:f>Dashboard!$J$33</c:f>
              <c:strCache>
                <c:ptCount val="1"/>
                <c:pt idx="0">
                  <c:v>Ad_65_ou_mais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Dashboard!$C$34:$C$60</c:f>
              <c:strCache>
                <c:ptCount val="27"/>
                <c:pt idx="0">
                  <c:v>Porto Velho - RO</c:v>
                </c:pt>
                <c:pt idx="1">
                  <c:v>Rio Branco - AC</c:v>
                </c:pt>
                <c:pt idx="2">
                  <c:v>Manaus - AM</c:v>
                </c:pt>
                <c:pt idx="3">
                  <c:v>Boa Vista - RR</c:v>
                </c:pt>
                <c:pt idx="4">
                  <c:v>Belém - PA</c:v>
                </c:pt>
                <c:pt idx="5">
                  <c:v>Macapá - AP</c:v>
                </c:pt>
                <c:pt idx="6">
                  <c:v>Palmas - TO</c:v>
                </c:pt>
                <c:pt idx="7">
                  <c:v>São Luiz - MA</c:v>
                </c:pt>
                <c:pt idx="8">
                  <c:v>Terezina - PI</c:v>
                </c:pt>
                <c:pt idx="9">
                  <c:v>Fortaleza - CE</c:v>
                </c:pt>
                <c:pt idx="10">
                  <c:v>Natal - RN</c:v>
                </c:pt>
                <c:pt idx="11">
                  <c:v>João Pessoa - PB</c:v>
                </c:pt>
                <c:pt idx="12">
                  <c:v>Recife - PE</c:v>
                </c:pt>
                <c:pt idx="13">
                  <c:v>Maceió - AL</c:v>
                </c:pt>
                <c:pt idx="14">
                  <c:v>Aracaju - SE</c:v>
                </c:pt>
                <c:pt idx="15">
                  <c:v>Salvador - BA</c:v>
                </c:pt>
                <c:pt idx="16">
                  <c:v>Belo Horizonte - MG</c:v>
                </c:pt>
                <c:pt idx="17">
                  <c:v>Vitória - ES</c:v>
                </c:pt>
                <c:pt idx="18">
                  <c:v>Rio de Janeiro - RJ</c:v>
                </c:pt>
                <c:pt idx="19">
                  <c:v>São Paulo - SP</c:v>
                </c:pt>
                <c:pt idx="20">
                  <c:v>Curitiba - PR</c:v>
                </c:pt>
                <c:pt idx="21">
                  <c:v>Florianópolis - SC</c:v>
                </c:pt>
                <c:pt idx="22">
                  <c:v>Porto Alegre - RS</c:v>
                </c:pt>
                <c:pt idx="23">
                  <c:v>Campo Grande - MS</c:v>
                </c:pt>
                <c:pt idx="24">
                  <c:v>Cuiabá - MT</c:v>
                </c:pt>
                <c:pt idx="25">
                  <c:v>Goiânia - GO</c:v>
                </c:pt>
                <c:pt idx="26">
                  <c:v>Brasília - DF</c:v>
                </c:pt>
              </c:strCache>
            </c:strRef>
          </c:cat>
          <c:val>
            <c:numRef>
              <c:f>Dashboard!$J$34:$J$60</c:f>
              <c:numCache>
                <c:formatCode>General</c:formatCode>
                <c:ptCount val="27"/>
                <c:pt idx="0">
                  <c:v>4</c:v>
                </c:pt>
                <c:pt idx="1">
                  <c:v>0</c:v>
                </c:pt>
                <c:pt idx="2">
                  <c:v>6</c:v>
                </c:pt>
                <c:pt idx="3">
                  <c:v>3</c:v>
                </c:pt>
                <c:pt idx="4">
                  <c:v>13</c:v>
                </c:pt>
                <c:pt idx="5">
                  <c:v>2</c:v>
                </c:pt>
                <c:pt idx="6">
                  <c:v>1</c:v>
                </c:pt>
                <c:pt idx="7">
                  <c:v>11</c:v>
                </c:pt>
                <c:pt idx="8">
                  <c:v>4</c:v>
                </c:pt>
                <c:pt idx="9">
                  <c:v>31</c:v>
                </c:pt>
                <c:pt idx="10">
                  <c:v>9</c:v>
                </c:pt>
                <c:pt idx="11">
                  <c:v>3</c:v>
                </c:pt>
                <c:pt idx="12">
                  <c:v>32</c:v>
                </c:pt>
                <c:pt idx="13">
                  <c:v>4</c:v>
                </c:pt>
                <c:pt idx="14">
                  <c:v>11</c:v>
                </c:pt>
                <c:pt idx="15">
                  <c:v>26</c:v>
                </c:pt>
                <c:pt idx="16">
                  <c:v>89</c:v>
                </c:pt>
                <c:pt idx="17">
                  <c:v>16</c:v>
                </c:pt>
                <c:pt idx="18">
                  <c:v>151</c:v>
                </c:pt>
                <c:pt idx="19">
                  <c:v>246</c:v>
                </c:pt>
                <c:pt idx="20">
                  <c:v>60</c:v>
                </c:pt>
                <c:pt idx="21">
                  <c:v>18</c:v>
                </c:pt>
                <c:pt idx="22">
                  <c:v>51</c:v>
                </c:pt>
                <c:pt idx="23">
                  <c:v>17</c:v>
                </c:pt>
                <c:pt idx="24">
                  <c:v>14</c:v>
                </c:pt>
                <c:pt idx="25">
                  <c:v>22</c:v>
                </c:pt>
                <c:pt idx="26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C68-40CF-A009-99EC53E0F8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5751232"/>
        <c:axId val="435751888"/>
      </c:barChart>
      <c:catAx>
        <c:axId val="435751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5751888"/>
        <c:crosses val="autoZero"/>
        <c:auto val="1"/>
        <c:lblAlgn val="ctr"/>
        <c:lblOffset val="100"/>
        <c:noMultiLvlLbl val="0"/>
      </c:catAx>
      <c:valAx>
        <c:axId val="43575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5751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Empregos</a:t>
            </a:r>
            <a:r>
              <a:rPr lang="pt-BR" baseline="0"/>
              <a:t> Encerrados por Idade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Dashboard!$L$33</c:f>
              <c:strCache>
                <c:ptCount val="1"/>
                <c:pt idx="0">
                  <c:v>Des_Ate_17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Dashboard!$C$34:$C$60</c:f>
              <c:strCache>
                <c:ptCount val="27"/>
                <c:pt idx="0">
                  <c:v>Porto Velho - RO</c:v>
                </c:pt>
                <c:pt idx="1">
                  <c:v>Rio Branco - AC</c:v>
                </c:pt>
                <c:pt idx="2">
                  <c:v>Manaus - AM</c:v>
                </c:pt>
                <c:pt idx="3">
                  <c:v>Boa Vista - RR</c:v>
                </c:pt>
                <c:pt idx="4">
                  <c:v>Belém - PA</c:v>
                </c:pt>
                <c:pt idx="5">
                  <c:v>Macapá - AP</c:v>
                </c:pt>
                <c:pt idx="6">
                  <c:v>Palmas - TO</c:v>
                </c:pt>
                <c:pt idx="7">
                  <c:v>São Luiz - MA</c:v>
                </c:pt>
                <c:pt idx="8">
                  <c:v>Terezina - PI</c:v>
                </c:pt>
                <c:pt idx="9">
                  <c:v>Fortaleza - CE</c:v>
                </c:pt>
                <c:pt idx="10">
                  <c:v>Natal - RN</c:v>
                </c:pt>
                <c:pt idx="11">
                  <c:v>João Pessoa - PB</c:v>
                </c:pt>
                <c:pt idx="12">
                  <c:v>Recife - PE</c:v>
                </c:pt>
                <c:pt idx="13">
                  <c:v>Maceió - AL</c:v>
                </c:pt>
                <c:pt idx="14">
                  <c:v>Aracaju - SE</c:v>
                </c:pt>
                <c:pt idx="15">
                  <c:v>Salvador - BA</c:v>
                </c:pt>
                <c:pt idx="16">
                  <c:v>Belo Horizonte - MG</c:v>
                </c:pt>
                <c:pt idx="17">
                  <c:v>Vitória - ES</c:v>
                </c:pt>
                <c:pt idx="18">
                  <c:v>Rio de Janeiro - RJ</c:v>
                </c:pt>
                <c:pt idx="19">
                  <c:v>São Paulo - SP</c:v>
                </c:pt>
                <c:pt idx="20">
                  <c:v>Curitiba - PR</c:v>
                </c:pt>
                <c:pt idx="21">
                  <c:v>Florianópolis - SC</c:v>
                </c:pt>
                <c:pt idx="22">
                  <c:v>Porto Alegre - RS</c:v>
                </c:pt>
                <c:pt idx="23">
                  <c:v>Campo Grande - MS</c:v>
                </c:pt>
                <c:pt idx="24">
                  <c:v>Cuiabá - MT</c:v>
                </c:pt>
                <c:pt idx="25">
                  <c:v>Goiânia - GO</c:v>
                </c:pt>
                <c:pt idx="26">
                  <c:v>Brasília - DF</c:v>
                </c:pt>
              </c:strCache>
            </c:strRef>
          </c:cat>
          <c:val>
            <c:numRef>
              <c:f>Dashboard!$L$34:$L$60</c:f>
              <c:numCache>
                <c:formatCode>General</c:formatCode>
                <c:ptCount val="27"/>
                <c:pt idx="0">
                  <c:v>-65</c:v>
                </c:pt>
                <c:pt idx="1">
                  <c:v>-3</c:v>
                </c:pt>
                <c:pt idx="2">
                  <c:v>-164</c:v>
                </c:pt>
                <c:pt idx="3">
                  <c:v>-11</c:v>
                </c:pt>
                <c:pt idx="4">
                  <c:v>-17</c:v>
                </c:pt>
                <c:pt idx="5">
                  <c:v>-6</c:v>
                </c:pt>
                <c:pt idx="6">
                  <c:v>-13</c:v>
                </c:pt>
                <c:pt idx="7">
                  <c:v>-23</c:v>
                </c:pt>
                <c:pt idx="8">
                  <c:v>-37</c:v>
                </c:pt>
                <c:pt idx="9">
                  <c:v>-71</c:v>
                </c:pt>
                <c:pt idx="10">
                  <c:v>-30</c:v>
                </c:pt>
                <c:pt idx="11">
                  <c:v>-29</c:v>
                </c:pt>
                <c:pt idx="12">
                  <c:v>-25</c:v>
                </c:pt>
                <c:pt idx="13">
                  <c:v>-55</c:v>
                </c:pt>
                <c:pt idx="14">
                  <c:v>-53</c:v>
                </c:pt>
                <c:pt idx="15">
                  <c:v>-83</c:v>
                </c:pt>
                <c:pt idx="16">
                  <c:v>-257</c:v>
                </c:pt>
                <c:pt idx="17">
                  <c:v>-83</c:v>
                </c:pt>
                <c:pt idx="18">
                  <c:v>-214</c:v>
                </c:pt>
                <c:pt idx="19">
                  <c:v>-845</c:v>
                </c:pt>
                <c:pt idx="20">
                  <c:v>-248</c:v>
                </c:pt>
                <c:pt idx="21">
                  <c:v>-136</c:v>
                </c:pt>
                <c:pt idx="22">
                  <c:v>-216</c:v>
                </c:pt>
                <c:pt idx="23">
                  <c:v>-167</c:v>
                </c:pt>
                <c:pt idx="24">
                  <c:v>-81</c:v>
                </c:pt>
                <c:pt idx="25">
                  <c:v>-499</c:v>
                </c:pt>
                <c:pt idx="26">
                  <c:v>-158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53-4397-90E9-58CF83CBEF08}"/>
            </c:ext>
          </c:extLst>
        </c:ser>
        <c:ser>
          <c:idx val="1"/>
          <c:order val="1"/>
          <c:tx>
            <c:strRef>
              <c:f>Dashboard!$M$33</c:f>
              <c:strCache>
                <c:ptCount val="1"/>
                <c:pt idx="0">
                  <c:v>Des_18_a_24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Dashboard!$C$34:$C$60</c:f>
              <c:strCache>
                <c:ptCount val="27"/>
                <c:pt idx="0">
                  <c:v>Porto Velho - RO</c:v>
                </c:pt>
                <c:pt idx="1">
                  <c:v>Rio Branco - AC</c:v>
                </c:pt>
                <c:pt idx="2">
                  <c:v>Manaus - AM</c:v>
                </c:pt>
                <c:pt idx="3">
                  <c:v>Boa Vista - RR</c:v>
                </c:pt>
                <c:pt idx="4">
                  <c:v>Belém - PA</c:v>
                </c:pt>
                <c:pt idx="5">
                  <c:v>Macapá - AP</c:v>
                </c:pt>
                <c:pt idx="6">
                  <c:v>Palmas - TO</c:v>
                </c:pt>
                <c:pt idx="7">
                  <c:v>São Luiz - MA</c:v>
                </c:pt>
                <c:pt idx="8">
                  <c:v>Terezina - PI</c:v>
                </c:pt>
                <c:pt idx="9">
                  <c:v>Fortaleza - CE</c:v>
                </c:pt>
                <c:pt idx="10">
                  <c:v>Natal - RN</c:v>
                </c:pt>
                <c:pt idx="11">
                  <c:v>João Pessoa - PB</c:v>
                </c:pt>
                <c:pt idx="12">
                  <c:v>Recife - PE</c:v>
                </c:pt>
                <c:pt idx="13">
                  <c:v>Maceió - AL</c:v>
                </c:pt>
                <c:pt idx="14">
                  <c:v>Aracaju - SE</c:v>
                </c:pt>
                <c:pt idx="15">
                  <c:v>Salvador - BA</c:v>
                </c:pt>
                <c:pt idx="16">
                  <c:v>Belo Horizonte - MG</c:v>
                </c:pt>
                <c:pt idx="17">
                  <c:v>Vitória - ES</c:v>
                </c:pt>
                <c:pt idx="18">
                  <c:v>Rio de Janeiro - RJ</c:v>
                </c:pt>
                <c:pt idx="19">
                  <c:v>São Paulo - SP</c:v>
                </c:pt>
                <c:pt idx="20">
                  <c:v>Curitiba - PR</c:v>
                </c:pt>
                <c:pt idx="21">
                  <c:v>Florianópolis - SC</c:v>
                </c:pt>
                <c:pt idx="22">
                  <c:v>Porto Alegre - RS</c:v>
                </c:pt>
                <c:pt idx="23">
                  <c:v>Campo Grande - MS</c:v>
                </c:pt>
                <c:pt idx="24">
                  <c:v>Cuiabá - MT</c:v>
                </c:pt>
                <c:pt idx="25">
                  <c:v>Goiânia - GO</c:v>
                </c:pt>
                <c:pt idx="26">
                  <c:v>Brasília - DF</c:v>
                </c:pt>
              </c:strCache>
            </c:strRef>
          </c:cat>
          <c:val>
            <c:numRef>
              <c:f>Dashboard!$M$34:$M$60</c:f>
              <c:numCache>
                <c:formatCode>General</c:formatCode>
                <c:ptCount val="27"/>
                <c:pt idx="0">
                  <c:v>-631</c:v>
                </c:pt>
                <c:pt idx="1">
                  <c:v>-328</c:v>
                </c:pt>
                <c:pt idx="2">
                  <c:v>-2178</c:v>
                </c:pt>
                <c:pt idx="3">
                  <c:v>-411</c:v>
                </c:pt>
                <c:pt idx="4">
                  <c:v>-1030</c:v>
                </c:pt>
                <c:pt idx="5">
                  <c:v>-317</c:v>
                </c:pt>
                <c:pt idx="6">
                  <c:v>-643</c:v>
                </c:pt>
                <c:pt idx="7">
                  <c:v>-1041</c:v>
                </c:pt>
                <c:pt idx="8">
                  <c:v>-820</c:v>
                </c:pt>
                <c:pt idx="9">
                  <c:v>-3648</c:v>
                </c:pt>
                <c:pt idx="10">
                  <c:v>-1007</c:v>
                </c:pt>
                <c:pt idx="11">
                  <c:v>-757</c:v>
                </c:pt>
                <c:pt idx="12">
                  <c:v>-1915</c:v>
                </c:pt>
                <c:pt idx="13">
                  <c:v>-1088</c:v>
                </c:pt>
                <c:pt idx="14">
                  <c:v>-860</c:v>
                </c:pt>
                <c:pt idx="15">
                  <c:v>-2491</c:v>
                </c:pt>
                <c:pt idx="16">
                  <c:v>-6781</c:v>
                </c:pt>
                <c:pt idx="17">
                  <c:v>-776</c:v>
                </c:pt>
                <c:pt idx="18">
                  <c:v>-8938</c:v>
                </c:pt>
                <c:pt idx="19">
                  <c:v>-26782</c:v>
                </c:pt>
                <c:pt idx="20">
                  <c:v>-5891</c:v>
                </c:pt>
                <c:pt idx="21">
                  <c:v>-1807</c:v>
                </c:pt>
                <c:pt idx="22">
                  <c:v>-3948</c:v>
                </c:pt>
                <c:pt idx="23">
                  <c:v>-1862</c:v>
                </c:pt>
                <c:pt idx="24">
                  <c:v>-1483</c:v>
                </c:pt>
                <c:pt idx="25">
                  <c:v>-3945</c:v>
                </c:pt>
                <c:pt idx="26">
                  <c:v>-4668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53-4397-90E9-58CF83CBEF08}"/>
            </c:ext>
          </c:extLst>
        </c:ser>
        <c:ser>
          <c:idx val="2"/>
          <c:order val="2"/>
          <c:tx>
            <c:strRef>
              <c:f>Dashboard!$N$33</c:f>
              <c:strCache>
                <c:ptCount val="1"/>
                <c:pt idx="0">
                  <c:v>Des_25_a_29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Dashboard!$C$34:$C$60</c:f>
              <c:strCache>
                <c:ptCount val="27"/>
                <c:pt idx="0">
                  <c:v>Porto Velho - RO</c:v>
                </c:pt>
                <c:pt idx="1">
                  <c:v>Rio Branco - AC</c:v>
                </c:pt>
                <c:pt idx="2">
                  <c:v>Manaus - AM</c:v>
                </c:pt>
                <c:pt idx="3">
                  <c:v>Boa Vista - RR</c:v>
                </c:pt>
                <c:pt idx="4">
                  <c:v>Belém - PA</c:v>
                </c:pt>
                <c:pt idx="5">
                  <c:v>Macapá - AP</c:v>
                </c:pt>
                <c:pt idx="6">
                  <c:v>Palmas - TO</c:v>
                </c:pt>
                <c:pt idx="7">
                  <c:v>São Luiz - MA</c:v>
                </c:pt>
                <c:pt idx="8">
                  <c:v>Terezina - PI</c:v>
                </c:pt>
                <c:pt idx="9">
                  <c:v>Fortaleza - CE</c:v>
                </c:pt>
                <c:pt idx="10">
                  <c:v>Natal - RN</c:v>
                </c:pt>
                <c:pt idx="11">
                  <c:v>João Pessoa - PB</c:v>
                </c:pt>
                <c:pt idx="12">
                  <c:v>Recife - PE</c:v>
                </c:pt>
                <c:pt idx="13">
                  <c:v>Maceió - AL</c:v>
                </c:pt>
                <c:pt idx="14">
                  <c:v>Aracaju - SE</c:v>
                </c:pt>
                <c:pt idx="15">
                  <c:v>Salvador - BA</c:v>
                </c:pt>
                <c:pt idx="16">
                  <c:v>Belo Horizonte - MG</c:v>
                </c:pt>
                <c:pt idx="17">
                  <c:v>Vitória - ES</c:v>
                </c:pt>
                <c:pt idx="18">
                  <c:v>Rio de Janeiro - RJ</c:v>
                </c:pt>
                <c:pt idx="19">
                  <c:v>São Paulo - SP</c:v>
                </c:pt>
                <c:pt idx="20">
                  <c:v>Curitiba - PR</c:v>
                </c:pt>
                <c:pt idx="21">
                  <c:v>Florianópolis - SC</c:v>
                </c:pt>
                <c:pt idx="22">
                  <c:v>Porto Alegre - RS</c:v>
                </c:pt>
                <c:pt idx="23">
                  <c:v>Campo Grande - MS</c:v>
                </c:pt>
                <c:pt idx="24">
                  <c:v>Cuiabá - MT</c:v>
                </c:pt>
                <c:pt idx="25">
                  <c:v>Goiânia - GO</c:v>
                </c:pt>
                <c:pt idx="26">
                  <c:v>Brasília - DF</c:v>
                </c:pt>
              </c:strCache>
            </c:strRef>
          </c:cat>
          <c:val>
            <c:numRef>
              <c:f>Dashboard!$N$34:$N$60</c:f>
              <c:numCache>
                <c:formatCode>General</c:formatCode>
                <c:ptCount val="27"/>
                <c:pt idx="0">
                  <c:v>-475</c:v>
                </c:pt>
                <c:pt idx="1">
                  <c:v>-288</c:v>
                </c:pt>
                <c:pt idx="2">
                  <c:v>-1840</c:v>
                </c:pt>
                <c:pt idx="3">
                  <c:v>-261</c:v>
                </c:pt>
                <c:pt idx="4">
                  <c:v>-1256</c:v>
                </c:pt>
                <c:pt idx="5">
                  <c:v>-301</c:v>
                </c:pt>
                <c:pt idx="6">
                  <c:v>-449</c:v>
                </c:pt>
                <c:pt idx="7">
                  <c:v>-1029</c:v>
                </c:pt>
                <c:pt idx="8">
                  <c:v>-877</c:v>
                </c:pt>
                <c:pt idx="9">
                  <c:v>-3392</c:v>
                </c:pt>
                <c:pt idx="10">
                  <c:v>-940</c:v>
                </c:pt>
                <c:pt idx="11">
                  <c:v>-712</c:v>
                </c:pt>
                <c:pt idx="12">
                  <c:v>-2070</c:v>
                </c:pt>
                <c:pt idx="13">
                  <c:v>-952</c:v>
                </c:pt>
                <c:pt idx="14">
                  <c:v>-701</c:v>
                </c:pt>
                <c:pt idx="15">
                  <c:v>-2214</c:v>
                </c:pt>
                <c:pt idx="16">
                  <c:v>-5698</c:v>
                </c:pt>
                <c:pt idx="17">
                  <c:v>-765</c:v>
                </c:pt>
                <c:pt idx="18">
                  <c:v>-8250</c:v>
                </c:pt>
                <c:pt idx="19">
                  <c:v>-21861</c:v>
                </c:pt>
                <c:pt idx="20">
                  <c:v>-4268</c:v>
                </c:pt>
                <c:pt idx="21">
                  <c:v>-1473</c:v>
                </c:pt>
                <c:pt idx="22">
                  <c:v>-3237</c:v>
                </c:pt>
                <c:pt idx="23">
                  <c:v>-1364</c:v>
                </c:pt>
                <c:pt idx="24">
                  <c:v>-1176</c:v>
                </c:pt>
                <c:pt idx="25">
                  <c:v>-3110</c:v>
                </c:pt>
                <c:pt idx="26">
                  <c:v>-3973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53-4397-90E9-58CF83CBEF08}"/>
            </c:ext>
          </c:extLst>
        </c:ser>
        <c:ser>
          <c:idx val="3"/>
          <c:order val="3"/>
          <c:tx>
            <c:strRef>
              <c:f>Dashboard!$O$33</c:f>
              <c:strCache>
                <c:ptCount val="1"/>
                <c:pt idx="0">
                  <c:v>Des_30_a_39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Dashboard!$C$34:$C$60</c:f>
              <c:strCache>
                <c:ptCount val="27"/>
                <c:pt idx="0">
                  <c:v>Porto Velho - RO</c:v>
                </c:pt>
                <c:pt idx="1">
                  <c:v>Rio Branco - AC</c:v>
                </c:pt>
                <c:pt idx="2">
                  <c:v>Manaus - AM</c:v>
                </c:pt>
                <c:pt idx="3">
                  <c:v>Boa Vista - RR</c:v>
                </c:pt>
                <c:pt idx="4">
                  <c:v>Belém - PA</c:v>
                </c:pt>
                <c:pt idx="5">
                  <c:v>Macapá - AP</c:v>
                </c:pt>
                <c:pt idx="6">
                  <c:v>Palmas - TO</c:v>
                </c:pt>
                <c:pt idx="7">
                  <c:v>São Luiz - MA</c:v>
                </c:pt>
                <c:pt idx="8">
                  <c:v>Terezina - PI</c:v>
                </c:pt>
                <c:pt idx="9">
                  <c:v>Fortaleza - CE</c:v>
                </c:pt>
                <c:pt idx="10">
                  <c:v>Natal - RN</c:v>
                </c:pt>
                <c:pt idx="11">
                  <c:v>João Pessoa - PB</c:v>
                </c:pt>
                <c:pt idx="12">
                  <c:v>Recife - PE</c:v>
                </c:pt>
                <c:pt idx="13">
                  <c:v>Maceió - AL</c:v>
                </c:pt>
                <c:pt idx="14">
                  <c:v>Aracaju - SE</c:v>
                </c:pt>
                <c:pt idx="15">
                  <c:v>Salvador - BA</c:v>
                </c:pt>
                <c:pt idx="16">
                  <c:v>Belo Horizonte - MG</c:v>
                </c:pt>
                <c:pt idx="17">
                  <c:v>Vitória - ES</c:v>
                </c:pt>
                <c:pt idx="18">
                  <c:v>Rio de Janeiro - RJ</c:v>
                </c:pt>
                <c:pt idx="19">
                  <c:v>São Paulo - SP</c:v>
                </c:pt>
                <c:pt idx="20">
                  <c:v>Curitiba - PR</c:v>
                </c:pt>
                <c:pt idx="21">
                  <c:v>Florianópolis - SC</c:v>
                </c:pt>
                <c:pt idx="22">
                  <c:v>Porto Alegre - RS</c:v>
                </c:pt>
                <c:pt idx="23">
                  <c:v>Campo Grande - MS</c:v>
                </c:pt>
                <c:pt idx="24">
                  <c:v>Cuiabá - MT</c:v>
                </c:pt>
                <c:pt idx="25">
                  <c:v>Goiânia - GO</c:v>
                </c:pt>
                <c:pt idx="26">
                  <c:v>Brasília - DF</c:v>
                </c:pt>
              </c:strCache>
            </c:strRef>
          </c:cat>
          <c:val>
            <c:numRef>
              <c:f>Dashboard!$O$34:$O$60</c:f>
              <c:numCache>
                <c:formatCode>General</c:formatCode>
                <c:ptCount val="27"/>
                <c:pt idx="0">
                  <c:v>-787</c:v>
                </c:pt>
                <c:pt idx="1">
                  <c:v>-466</c:v>
                </c:pt>
                <c:pt idx="2">
                  <c:v>-3228</c:v>
                </c:pt>
                <c:pt idx="3">
                  <c:v>-447</c:v>
                </c:pt>
                <c:pt idx="4">
                  <c:v>-2327</c:v>
                </c:pt>
                <c:pt idx="5">
                  <c:v>-407</c:v>
                </c:pt>
                <c:pt idx="6">
                  <c:v>-669</c:v>
                </c:pt>
                <c:pt idx="7">
                  <c:v>-1827</c:v>
                </c:pt>
                <c:pt idx="8">
                  <c:v>-1418</c:v>
                </c:pt>
                <c:pt idx="9">
                  <c:v>-5531</c:v>
                </c:pt>
                <c:pt idx="10">
                  <c:v>-1709</c:v>
                </c:pt>
                <c:pt idx="11">
                  <c:v>-1331</c:v>
                </c:pt>
                <c:pt idx="12">
                  <c:v>-3731</c:v>
                </c:pt>
                <c:pt idx="13">
                  <c:v>-1495</c:v>
                </c:pt>
                <c:pt idx="14">
                  <c:v>-1211</c:v>
                </c:pt>
                <c:pt idx="15">
                  <c:v>-4525</c:v>
                </c:pt>
                <c:pt idx="16">
                  <c:v>-9677</c:v>
                </c:pt>
                <c:pt idx="17">
                  <c:v>-1322</c:v>
                </c:pt>
                <c:pt idx="18">
                  <c:v>-14362</c:v>
                </c:pt>
                <c:pt idx="19">
                  <c:v>-36072</c:v>
                </c:pt>
                <c:pt idx="20">
                  <c:v>-6286</c:v>
                </c:pt>
                <c:pt idx="21">
                  <c:v>-2125</c:v>
                </c:pt>
                <c:pt idx="22">
                  <c:v>-5189</c:v>
                </c:pt>
                <c:pt idx="23">
                  <c:v>-2068</c:v>
                </c:pt>
                <c:pt idx="24">
                  <c:v>-1802</c:v>
                </c:pt>
                <c:pt idx="25">
                  <c:v>-4593</c:v>
                </c:pt>
                <c:pt idx="26">
                  <c:v>-6329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A53-4397-90E9-58CF83CBEF08}"/>
            </c:ext>
          </c:extLst>
        </c:ser>
        <c:ser>
          <c:idx val="4"/>
          <c:order val="4"/>
          <c:tx>
            <c:strRef>
              <c:f>Dashboard!$P$33</c:f>
              <c:strCache>
                <c:ptCount val="1"/>
                <c:pt idx="0">
                  <c:v>Des_40_a_49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Dashboard!$C$34:$C$60</c:f>
              <c:strCache>
                <c:ptCount val="27"/>
                <c:pt idx="0">
                  <c:v>Porto Velho - RO</c:v>
                </c:pt>
                <c:pt idx="1">
                  <c:v>Rio Branco - AC</c:v>
                </c:pt>
                <c:pt idx="2">
                  <c:v>Manaus - AM</c:v>
                </c:pt>
                <c:pt idx="3">
                  <c:v>Boa Vista - RR</c:v>
                </c:pt>
                <c:pt idx="4">
                  <c:v>Belém - PA</c:v>
                </c:pt>
                <c:pt idx="5">
                  <c:v>Macapá - AP</c:v>
                </c:pt>
                <c:pt idx="6">
                  <c:v>Palmas - TO</c:v>
                </c:pt>
                <c:pt idx="7">
                  <c:v>São Luiz - MA</c:v>
                </c:pt>
                <c:pt idx="8">
                  <c:v>Terezina - PI</c:v>
                </c:pt>
                <c:pt idx="9">
                  <c:v>Fortaleza - CE</c:v>
                </c:pt>
                <c:pt idx="10">
                  <c:v>Natal - RN</c:v>
                </c:pt>
                <c:pt idx="11">
                  <c:v>João Pessoa - PB</c:v>
                </c:pt>
                <c:pt idx="12">
                  <c:v>Recife - PE</c:v>
                </c:pt>
                <c:pt idx="13">
                  <c:v>Maceió - AL</c:v>
                </c:pt>
                <c:pt idx="14">
                  <c:v>Aracaju - SE</c:v>
                </c:pt>
                <c:pt idx="15">
                  <c:v>Salvador - BA</c:v>
                </c:pt>
                <c:pt idx="16">
                  <c:v>Belo Horizonte - MG</c:v>
                </c:pt>
                <c:pt idx="17">
                  <c:v>Vitória - ES</c:v>
                </c:pt>
                <c:pt idx="18">
                  <c:v>Rio de Janeiro - RJ</c:v>
                </c:pt>
                <c:pt idx="19">
                  <c:v>São Paulo - SP</c:v>
                </c:pt>
                <c:pt idx="20">
                  <c:v>Curitiba - PR</c:v>
                </c:pt>
                <c:pt idx="21">
                  <c:v>Florianópolis - SC</c:v>
                </c:pt>
                <c:pt idx="22">
                  <c:v>Porto Alegre - RS</c:v>
                </c:pt>
                <c:pt idx="23">
                  <c:v>Campo Grande - MS</c:v>
                </c:pt>
                <c:pt idx="24">
                  <c:v>Cuiabá - MT</c:v>
                </c:pt>
                <c:pt idx="25">
                  <c:v>Goiânia - GO</c:v>
                </c:pt>
                <c:pt idx="26">
                  <c:v>Brasília - DF</c:v>
                </c:pt>
              </c:strCache>
            </c:strRef>
          </c:cat>
          <c:val>
            <c:numRef>
              <c:f>Dashboard!$P$34:$P$60</c:f>
              <c:numCache>
                <c:formatCode>General</c:formatCode>
                <c:ptCount val="27"/>
                <c:pt idx="0">
                  <c:v>-434</c:v>
                </c:pt>
                <c:pt idx="1">
                  <c:v>-219</c:v>
                </c:pt>
                <c:pt idx="2">
                  <c:v>-1555</c:v>
                </c:pt>
                <c:pt idx="3">
                  <c:v>-149</c:v>
                </c:pt>
                <c:pt idx="4">
                  <c:v>-1227</c:v>
                </c:pt>
                <c:pt idx="5">
                  <c:v>-165</c:v>
                </c:pt>
                <c:pt idx="6">
                  <c:v>-305</c:v>
                </c:pt>
                <c:pt idx="7">
                  <c:v>-784</c:v>
                </c:pt>
                <c:pt idx="8">
                  <c:v>-715</c:v>
                </c:pt>
                <c:pt idx="9">
                  <c:v>-2966</c:v>
                </c:pt>
                <c:pt idx="10">
                  <c:v>-838</c:v>
                </c:pt>
                <c:pt idx="11">
                  <c:v>-606</c:v>
                </c:pt>
                <c:pt idx="12">
                  <c:v>-2086</c:v>
                </c:pt>
                <c:pt idx="13">
                  <c:v>-817</c:v>
                </c:pt>
                <c:pt idx="14">
                  <c:v>-621</c:v>
                </c:pt>
                <c:pt idx="15">
                  <c:v>-2326</c:v>
                </c:pt>
                <c:pt idx="16">
                  <c:v>-5507</c:v>
                </c:pt>
                <c:pt idx="17">
                  <c:v>-610</c:v>
                </c:pt>
                <c:pt idx="18">
                  <c:v>-7648</c:v>
                </c:pt>
                <c:pt idx="19">
                  <c:v>-18774</c:v>
                </c:pt>
                <c:pt idx="20">
                  <c:v>-3631</c:v>
                </c:pt>
                <c:pt idx="21">
                  <c:v>-1076</c:v>
                </c:pt>
                <c:pt idx="22">
                  <c:v>-2886</c:v>
                </c:pt>
                <c:pt idx="23">
                  <c:v>-1127</c:v>
                </c:pt>
                <c:pt idx="24">
                  <c:v>-887</c:v>
                </c:pt>
                <c:pt idx="25">
                  <c:v>-2259</c:v>
                </c:pt>
                <c:pt idx="26">
                  <c:v>-3106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A53-4397-90E9-58CF83CBEF08}"/>
            </c:ext>
          </c:extLst>
        </c:ser>
        <c:ser>
          <c:idx val="5"/>
          <c:order val="5"/>
          <c:tx>
            <c:strRef>
              <c:f>Dashboard!$Q$33</c:f>
              <c:strCache>
                <c:ptCount val="1"/>
                <c:pt idx="0">
                  <c:v>Des_50_a_64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Dashboard!$C$34:$C$60</c:f>
              <c:strCache>
                <c:ptCount val="27"/>
                <c:pt idx="0">
                  <c:v>Porto Velho - RO</c:v>
                </c:pt>
                <c:pt idx="1">
                  <c:v>Rio Branco - AC</c:v>
                </c:pt>
                <c:pt idx="2">
                  <c:v>Manaus - AM</c:v>
                </c:pt>
                <c:pt idx="3">
                  <c:v>Boa Vista - RR</c:v>
                </c:pt>
                <c:pt idx="4">
                  <c:v>Belém - PA</c:v>
                </c:pt>
                <c:pt idx="5">
                  <c:v>Macapá - AP</c:v>
                </c:pt>
                <c:pt idx="6">
                  <c:v>Palmas - TO</c:v>
                </c:pt>
                <c:pt idx="7">
                  <c:v>São Luiz - MA</c:v>
                </c:pt>
                <c:pt idx="8">
                  <c:v>Terezina - PI</c:v>
                </c:pt>
                <c:pt idx="9">
                  <c:v>Fortaleza - CE</c:v>
                </c:pt>
                <c:pt idx="10">
                  <c:v>Natal - RN</c:v>
                </c:pt>
                <c:pt idx="11">
                  <c:v>João Pessoa - PB</c:v>
                </c:pt>
                <c:pt idx="12">
                  <c:v>Recife - PE</c:v>
                </c:pt>
                <c:pt idx="13">
                  <c:v>Maceió - AL</c:v>
                </c:pt>
                <c:pt idx="14">
                  <c:v>Aracaju - SE</c:v>
                </c:pt>
                <c:pt idx="15">
                  <c:v>Salvador - BA</c:v>
                </c:pt>
                <c:pt idx="16">
                  <c:v>Belo Horizonte - MG</c:v>
                </c:pt>
                <c:pt idx="17">
                  <c:v>Vitória - ES</c:v>
                </c:pt>
                <c:pt idx="18">
                  <c:v>Rio de Janeiro - RJ</c:v>
                </c:pt>
                <c:pt idx="19">
                  <c:v>São Paulo - SP</c:v>
                </c:pt>
                <c:pt idx="20">
                  <c:v>Curitiba - PR</c:v>
                </c:pt>
                <c:pt idx="21">
                  <c:v>Florianópolis - SC</c:v>
                </c:pt>
                <c:pt idx="22">
                  <c:v>Porto Alegre - RS</c:v>
                </c:pt>
                <c:pt idx="23">
                  <c:v>Campo Grande - MS</c:v>
                </c:pt>
                <c:pt idx="24">
                  <c:v>Cuiabá - MT</c:v>
                </c:pt>
                <c:pt idx="25">
                  <c:v>Goiânia - GO</c:v>
                </c:pt>
                <c:pt idx="26">
                  <c:v>Brasília - DF</c:v>
                </c:pt>
              </c:strCache>
            </c:strRef>
          </c:cat>
          <c:val>
            <c:numRef>
              <c:f>Dashboard!$Q$34:$Q$60</c:f>
              <c:numCache>
                <c:formatCode>General</c:formatCode>
                <c:ptCount val="27"/>
                <c:pt idx="0">
                  <c:v>-171</c:v>
                </c:pt>
                <c:pt idx="1">
                  <c:v>-81</c:v>
                </c:pt>
                <c:pt idx="2">
                  <c:v>-641</c:v>
                </c:pt>
                <c:pt idx="3">
                  <c:v>-62</c:v>
                </c:pt>
                <c:pt idx="4">
                  <c:v>-623</c:v>
                </c:pt>
                <c:pt idx="5">
                  <c:v>-76</c:v>
                </c:pt>
                <c:pt idx="6">
                  <c:v>-131</c:v>
                </c:pt>
                <c:pt idx="7">
                  <c:v>-389</c:v>
                </c:pt>
                <c:pt idx="8">
                  <c:v>-334</c:v>
                </c:pt>
                <c:pt idx="9">
                  <c:v>-1533</c:v>
                </c:pt>
                <c:pt idx="10">
                  <c:v>-385</c:v>
                </c:pt>
                <c:pt idx="11">
                  <c:v>-346</c:v>
                </c:pt>
                <c:pt idx="12">
                  <c:v>-1096</c:v>
                </c:pt>
                <c:pt idx="13">
                  <c:v>-289</c:v>
                </c:pt>
                <c:pt idx="14">
                  <c:v>-308</c:v>
                </c:pt>
                <c:pt idx="15">
                  <c:v>-1188</c:v>
                </c:pt>
                <c:pt idx="16">
                  <c:v>-3465</c:v>
                </c:pt>
                <c:pt idx="17">
                  <c:v>-339</c:v>
                </c:pt>
                <c:pt idx="18">
                  <c:v>-4688</c:v>
                </c:pt>
                <c:pt idx="19">
                  <c:v>-9652</c:v>
                </c:pt>
                <c:pt idx="20">
                  <c:v>-2001</c:v>
                </c:pt>
                <c:pt idx="21">
                  <c:v>-609</c:v>
                </c:pt>
                <c:pt idx="22">
                  <c:v>-1625</c:v>
                </c:pt>
                <c:pt idx="23">
                  <c:v>-564</c:v>
                </c:pt>
                <c:pt idx="24">
                  <c:v>-422</c:v>
                </c:pt>
                <c:pt idx="25">
                  <c:v>-1080</c:v>
                </c:pt>
                <c:pt idx="26">
                  <c:v>-1520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A53-4397-90E9-58CF83CBEF08}"/>
            </c:ext>
          </c:extLst>
        </c:ser>
        <c:ser>
          <c:idx val="6"/>
          <c:order val="6"/>
          <c:tx>
            <c:strRef>
              <c:f>Dashboard!$R$33</c:f>
              <c:strCache>
                <c:ptCount val="1"/>
                <c:pt idx="0">
                  <c:v>Des_65_ou_mais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Dashboard!$C$34:$C$60</c:f>
              <c:strCache>
                <c:ptCount val="27"/>
                <c:pt idx="0">
                  <c:v>Porto Velho - RO</c:v>
                </c:pt>
                <c:pt idx="1">
                  <c:v>Rio Branco - AC</c:v>
                </c:pt>
                <c:pt idx="2">
                  <c:v>Manaus - AM</c:v>
                </c:pt>
                <c:pt idx="3">
                  <c:v>Boa Vista - RR</c:v>
                </c:pt>
                <c:pt idx="4">
                  <c:v>Belém - PA</c:v>
                </c:pt>
                <c:pt idx="5">
                  <c:v>Macapá - AP</c:v>
                </c:pt>
                <c:pt idx="6">
                  <c:v>Palmas - TO</c:v>
                </c:pt>
                <c:pt idx="7">
                  <c:v>São Luiz - MA</c:v>
                </c:pt>
                <c:pt idx="8">
                  <c:v>Terezina - PI</c:v>
                </c:pt>
                <c:pt idx="9">
                  <c:v>Fortaleza - CE</c:v>
                </c:pt>
                <c:pt idx="10">
                  <c:v>Natal - RN</c:v>
                </c:pt>
                <c:pt idx="11">
                  <c:v>João Pessoa - PB</c:v>
                </c:pt>
                <c:pt idx="12">
                  <c:v>Recife - PE</c:v>
                </c:pt>
                <c:pt idx="13">
                  <c:v>Maceió - AL</c:v>
                </c:pt>
                <c:pt idx="14">
                  <c:v>Aracaju - SE</c:v>
                </c:pt>
                <c:pt idx="15">
                  <c:v>Salvador - BA</c:v>
                </c:pt>
                <c:pt idx="16">
                  <c:v>Belo Horizonte - MG</c:v>
                </c:pt>
                <c:pt idx="17">
                  <c:v>Vitória - ES</c:v>
                </c:pt>
                <c:pt idx="18">
                  <c:v>Rio de Janeiro - RJ</c:v>
                </c:pt>
                <c:pt idx="19">
                  <c:v>São Paulo - SP</c:v>
                </c:pt>
                <c:pt idx="20">
                  <c:v>Curitiba - PR</c:v>
                </c:pt>
                <c:pt idx="21">
                  <c:v>Florianópolis - SC</c:v>
                </c:pt>
                <c:pt idx="22">
                  <c:v>Porto Alegre - RS</c:v>
                </c:pt>
                <c:pt idx="23">
                  <c:v>Campo Grande - MS</c:v>
                </c:pt>
                <c:pt idx="24">
                  <c:v>Cuiabá - MT</c:v>
                </c:pt>
                <c:pt idx="25">
                  <c:v>Goiânia - GO</c:v>
                </c:pt>
                <c:pt idx="26">
                  <c:v>Brasília - DF</c:v>
                </c:pt>
              </c:strCache>
            </c:strRef>
          </c:cat>
          <c:val>
            <c:numRef>
              <c:f>Dashboard!$R$34:$R$60</c:f>
              <c:numCache>
                <c:formatCode>General</c:formatCode>
                <c:ptCount val="27"/>
                <c:pt idx="0">
                  <c:v>-15</c:v>
                </c:pt>
                <c:pt idx="1">
                  <c:v>-8</c:v>
                </c:pt>
                <c:pt idx="2">
                  <c:v>-39</c:v>
                </c:pt>
                <c:pt idx="3">
                  <c:v>-7</c:v>
                </c:pt>
                <c:pt idx="4">
                  <c:v>-32</c:v>
                </c:pt>
                <c:pt idx="5">
                  <c:v>-4</c:v>
                </c:pt>
                <c:pt idx="6">
                  <c:v>-14</c:v>
                </c:pt>
                <c:pt idx="7">
                  <c:v>-57</c:v>
                </c:pt>
                <c:pt idx="8">
                  <c:v>-33</c:v>
                </c:pt>
                <c:pt idx="9">
                  <c:v>-103</c:v>
                </c:pt>
                <c:pt idx="10">
                  <c:v>-26</c:v>
                </c:pt>
                <c:pt idx="11">
                  <c:v>-18</c:v>
                </c:pt>
                <c:pt idx="12">
                  <c:v>-71</c:v>
                </c:pt>
                <c:pt idx="13">
                  <c:v>-17</c:v>
                </c:pt>
                <c:pt idx="14">
                  <c:v>-27</c:v>
                </c:pt>
                <c:pt idx="15">
                  <c:v>-88</c:v>
                </c:pt>
                <c:pt idx="16">
                  <c:v>-246</c:v>
                </c:pt>
                <c:pt idx="17">
                  <c:v>-24</c:v>
                </c:pt>
                <c:pt idx="18">
                  <c:v>-455</c:v>
                </c:pt>
                <c:pt idx="19">
                  <c:v>-715</c:v>
                </c:pt>
                <c:pt idx="20">
                  <c:v>-148</c:v>
                </c:pt>
                <c:pt idx="21">
                  <c:v>-51</c:v>
                </c:pt>
                <c:pt idx="22">
                  <c:v>-138</c:v>
                </c:pt>
                <c:pt idx="23">
                  <c:v>-49</c:v>
                </c:pt>
                <c:pt idx="24">
                  <c:v>-28</c:v>
                </c:pt>
                <c:pt idx="25">
                  <c:v>-91</c:v>
                </c:pt>
                <c:pt idx="26">
                  <c:v>-124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A53-4397-90E9-58CF83CBEF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0592504"/>
        <c:axId val="510586600"/>
      </c:barChart>
      <c:catAx>
        <c:axId val="510592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10586600"/>
        <c:crosses val="autoZero"/>
        <c:auto val="1"/>
        <c:lblAlgn val="ctr"/>
        <c:lblOffset val="100"/>
        <c:noMultiLvlLbl val="0"/>
      </c:catAx>
      <c:valAx>
        <c:axId val="510586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10592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Saldo</a:t>
            </a:r>
            <a:r>
              <a:rPr lang="pt-BR" baseline="0"/>
              <a:t> de empregos por Idade</a:t>
            </a:r>
          </a:p>
          <a:p>
            <a:pPr>
              <a:defRPr/>
            </a:pP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Dashboard!$T$33</c:f>
              <c:strCache>
                <c:ptCount val="1"/>
                <c:pt idx="0">
                  <c:v>Ate_17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Dashboard!$C$34:$C$60</c:f>
              <c:strCache>
                <c:ptCount val="27"/>
                <c:pt idx="0">
                  <c:v>Porto Velho - RO</c:v>
                </c:pt>
                <c:pt idx="1">
                  <c:v>Rio Branco - AC</c:v>
                </c:pt>
                <c:pt idx="2">
                  <c:v>Manaus - AM</c:v>
                </c:pt>
                <c:pt idx="3">
                  <c:v>Boa Vista - RR</c:v>
                </c:pt>
                <c:pt idx="4">
                  <c:v>Belém - PA</c:v>
                </c:pt>
                <c:pt idx="5">
                  <c:v>Macapá - AP</c:v>
                </c:pt>
                <c:pt idx="6">
                  <c:v>Palmas - TO</c:v>
                </c:pt>
                <c:pt idx="7">
                  <c:v>São Luiz - MA</c:v>
                </c:pt>
                <c:pt idx="8">
                  <c:v>Terezina - PI</c:v>
                </c:pt>
                <c:pt idx="9">
                  <c:v>Fortaleza - CE</c:v>
                </c:pt>
                <c:pt idx="10">
                  <c:v>Natal - RN</c:v>
                </c:pt>
                <c:pt idx="11">
                  <c:v>João Pessoa - PB</c:v>
                </c:pt>
                <c:pt idx="12">
                  <c:v>Recife - PE</c:v>
                </c:pt>
                <c:pt idx="13">
                  <c:v>Maceió - AL</c:v>
                </c:pt>
                <c:pt idx="14">
                  <c:v>Aracaju - SE</c:v>
                </c:pt>
                <c:pt idx="15">
                  <c:v>Salvador - BA</c:v>
                </c:pt>
                <c:pt idx="16">
                  <c:v>Belo Horizonte - MG</c:v>
                </c:pt>
                <c:pt idx="17">
                  <c:v>Vitória - ES</c:v>
                </c:pt>
                <c:pt idx="18">
                  <c:v>Rio de Janeiro - RJ</c:v>
                </c:pt>
                <c:pt idx="19">
                  <c:v>São Paulo - SP</c:v>
                </c:pt>
                <c:pt idx="20">
                  <c:v>Curitiba - PR</c:v>
                </c:pt>
                <c:pt idx="21">
                  <c:v>Florianópolis - SC</c:v>
                </c:pt>
                <c:pt idx="22">
                  <c:v>Porto Alegre - RS</c:v>
                </c:pt>
                <c:pt idx="23">
                  <c:v>Campo Grande - MS</c:v>
                </c:pt>
                <c:pt idx="24">
                  <c:v>Cuiabá - MT</c:v>
                </c:pt>
                <c:pt idx="25">
                  <c:v>Goiânia - GO</c:v>
                </c:pt>
                <c:pt idx="26">
                  <c:v>Brasília - DF</c:v>
                </c:pt>
              </c:strCache>
            </c:strRef>
          </c:cat>
          <c:val>
            <c:numRef>
              <c:f>Dashboard!$T$34:$T$60</c:f>
              <c:numCache>
                <c:formatCode>General</c:formatCode>
                <c:ptCount val="27"/>
                <c:pt idx="0">
                  <c:v>-29</c:v>
                </c:pt>
                <c:pt idx="1">
                  <c:v>35</c:v>
                </c:pt>
                <c:pt idx="2">
                  <c:v>25</c:v>
                </c:pt>
                <c:pt idx="3">
                  <c:v>17</c:v>
                </c:pt>
                <c:pt idx="4">
                  <c:v>46</c:v>
                </c:pt>
                <c:pt idx="5">
                  <c:v>6</c:v>
                </c:pt>
                <c:pt idx="6">
                  <c:v>67</c:v>
                </c:pt>
                <c:pt idx="7">
                  <c:v>12</c:v>
                </c:pt>
                <c:pt idx="8">
                  <c:v>13</c:v>
                </c:pt>
                <c:pt idx="9">
                  <c:v>89</c:v>
                </c:pt>
                <c:pt idx="10">
                  <c:v>34</c:v>
                </c:pt>
                <c:pt idx="11">
                  <c:v>48</c:v>
                </c:pt>
                <c:pt idx="12">
                  <c:v>86</c:v>
                </c:pt>
                <c:pt idx="13">
                  <c:v>70</c:v>
                </c:pt>
                <c:pt idx="14">
                  <c:v>58</c:v>
                </c:pt>
                <c:pt idx="15">
                  <c:v>146</c:v>
                </c:pt>
                <c:pt idx="16">
                  <c:v>323</c:v>
                </c:pt>
                <c:pt idx="17">
                  <c:v>62</c:v>
                </c:pt>
                <c:pt idx="18">
                  <c:v>249</c:v>
                </c:pt>
                <c:pt idx="19">
                  <c:v>1192</c:v>
                </c:pt>
                <c:pt idx="20">
                  <c:v>205</c:v>
                </c:pt>
                <c:pt idx="21">
                  <c:v>86</c:v>
                </c:pt>
                <c:pt idx="22">
                  <c:v>333</c:v>
                </c:pt>
                <c:pt idx="23">
                  <c:v>20</c:v>
                </c:pt>
                <c:pt idx="24">
                  <c:v>69</c:v>
                </c:pt>
                <c:pt idx="25">
                  <c:v>176</c:v>
                </c:pt>
                <c:pt idx="26">
                  <c:v>248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52-4FC0-993A-324701411808}"/>
            </c:ext>
          </c:extLst>
        </c:ser>
        <c:ser>
          <c:idx val="1"/>
          <c:order val="1"/>
          <c:tx>
            <c:strRef>
              <c:f>Dashboard!$U$33</c:f>
              <c:strCache>
                <c:ptCount val="1"/>
                <c:pt idx="0">
                  <c:v>F18_a_24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Dashboard!$C$34:$C$60</c:f>
              <c:strCache>
                <c:ptCount val="27"/>
                <c:pt idx="0">
                  <c:v>Porto Velho - RO</c:v>
                </c:pt>
                <c:pt idx="1">
                  <c:v>Rio Branco - AC</c:v>
                </c:pt>
                <c:pt idx="2">
                  <c:v>Manaus - AM</c:v>
                </c:pt>
                <c:pt idx="3">
                  <c:v>Boa Vista - RR</c:v>
                </c:pt>
                <c:pt idx="4">
                  <c:v>Belém - PA</c:v>
                </c:pt>
                <c:pt idx="5">
                  <c:v>Macapá - AP</c:v>
                </c:pt>
                <c:pt idx="6">
                  <c:v>Palmas - TO</c:v>
                </c:pt>
                <c:pt idx="7">
                  <c:v>São Luiz - MA</c:v>
                </c:pt>
                <c:pt idx="8">
                  <c:v>Terezina - PI</c:v>
                </c:pt>
                <c:pt idx="9">
                  <c:v>Fortaleza - CE</c:v>
                </c:pt>
                <c:pt idx="10">
                  <c:v>Natal - RN</c:v>
                </c:pt>
                <c:pt idx="11">
                  <c:v>João Pessoa - PB</c:v>
                </c:pt>
                <c:pt idx="12">
                  <c:v>Recife - PE</c:v>
                </c:pt>
                <c:pt idx="13">
                  <c:v>Maceió - AL</c:v>
                </c:pt>
                <c:pt idx="14">
                  <c:v>Aracaju - SE</c:v>
                </c:pt>
                <c:pt idx="15">
                  <c:v>Salvador - BA</c:v>
                </c:pt>
                <c:pt idx="16">
                  <c:v>Belo Horizonte - MG</c:v>
                </c:pt>
                <c:pt idx="17">
                  <c:v>Vitória - ES</c:v>
                </c:pt>
                <c:pt idx="18">
                  <c:v>Rio de Janeiro - RJ</c:v>
                </c:pt>
                <c:pt idx="19">
                  <c:v>São Paulo - SP</c:v>
                </c:pt>
                <c:pt idx="20">
                  <c:v>Curitiba - PR</c:v>
                </c:pt>
                <c:pt idx="21">
                  <c:v>Florianópolis - SC</c:v>
                </c:pt>
                <c:pt idx="22">
                  <c:v>Porto Alegre - RS</c:v>
                </c:pt>
                <c:pt idx="23">
                  <c:v>Campo Grande - MS</c:v>
                </c:pt>
                <c:pt idx="24">
                  <c:v>Cuiabá - MT</c:v>
                </c:pt>
                <c:pt idx="25">
                  <c:v>Goiânia - GO</c:v>
                </c:pt>
                <c:pt idx="26">
                  <c:v>Brasília - DF</c:v>
                </c:pt>
              </c:strCache>
            </c:strRef>
          </c:cat>
          <c:val>
            <c:numRef>
              <c:f>Dashboard!$U$34:$U$60</c:f>
              <c:numCache>
                <c:formatCode>General</c:formatCode>
                <c:ptCount val="27"/>
                <c:pt idx="0">
                  <c:v>169</c:v>
                </c:pt>
                <c:pt idx="1">
                  <c:v>207</c:v>
                </c:pt>
                <c:pt idx="2">
                  <c:v>831</c:v>
                </c:pt>
                <c:pt idx="3">
                  <c:v>111</c:v>
                </c:pt>
                <c:pt idx="4">
                  <c:v>546</c:v>
                </c:pt>
                <c:pt idx="5">
                  <c:v>232</c:v>
                </c:pt>
                <c:pt idx="6">
                  <c:v>20</c:v>
                </c:pt>
                <c:pt idx="7">
                  <c:v>620</c:v>
                </c:pt>
                <c:pt idx="8">
                  <c:v>341</c:v>
                </c:pt>
                <c:pt idx="9">
                  <c:v>1913</c:v>
                </c:pt>
                <c:pt idx="10">
                  <c:v>677</c:v>
                </c:pt>
                <c:pt idx="11">
                  <c:v>423</c:v>
                </c:pt>
                <c:pt idx="12">
                  <c:v>1778</c:v>
                </c:pt>
                <c:pt idx="13">
                  <c:v>535</c:v>
                </c:pt>
                <c:pt idx="14">
                  <c:v>309</c:v>
                </c:pt>
                <c:pt idx="15">
                  <c:v>1337</c:v>
                </c:pt>
                <c:pt idx="16">
                  <c:v>2029</c:v>
                </c:pt>
                <c:pt idx="17">
                  <c:v>230</c:v>
                </c:pt>
                <c:pt idx="18">
                  <c:v>6048</c:v>
                </c:pt>
                <c:pt idx="19">
                  <c:v>9943</c:v>
                </c:pt>
                <c:pt idx="20">
                  <c:v>1920</c:v>
                </c:pt>
                <c:pt idx="21">
                  <c:v>835</c:v>
                </c:pt>
                <c:pt idx="22">
                  <c:v>1188</c:v>
                </c:pt>
                <c:pt idx="23">
                  <c:v>637</c:v>
                </c:pt>
                <c:pt idx="24">
                  <c:v>437</c:v>
                </c:pt>
                <c:pt idx="25">
                  <c:v>1155</c:v>
                </c:pt>
                <c:pt idx="26">
                  <c:v>1514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52-4FC0-993A-324701411808}"/>
            </c:ext>
          </c:extLst>
        </c:ser>
        <c:ser>
          <c:idx val="2"/>
          <c:order val="2"/>
          <c:tx>
            <c:strRef>
              <c:f>Dashboard!$V$33</c:f>
              <c:strCache>
                <c:ptCount val="1"/>
                <c:pt idx="0">
                  <c:v>F25_a_29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Dashboard!$C$34:$C$60</c:f>
              <c:strCache>
                <c:ptCount val="27"/>
                <c:pt idx="0">
                  <c:v>Porto Velho - RO</c:v>
                </c:pt>
                <c:pt idx="1">
                  <c:v>Rio Branco - AC</c:v>
                </c:pt>
                <c:pt idx="2">
                  <c:v>Manaus - AM</c:v>
                </c:pt>
                <c:pt idx="3">
                  <c:v>Boa Vista - RR</c:v>
                </c:pt>
                <c:pt idx="4">
                  <c:v>Belém - PA</c:v>
                </c:pt>
                <c:pt idx="5">
                  <c:v>Macapá - AP</c:v>
                </c:pt>
                <c:pt idx="6">
                  <c:v>Palmas - TO</c:v>
                </c:pt>
                <c:pt idx="7">
                  <c:v>São Luiz - MA</c:v>
                </c:pt>
                <c:pt idx="8">
                  <c:v>Terezina - PI</c:v>
                </c:pt>
                <c:pt idx="9">
                  <c:v>Fortaleza - CE</c:v>
                </c:pt>
                <c:pt idx="10">
                  <c:v>Natal - RN</c:v>
                </c:pt>
                <c:pt idx="11">
                  <c:v>João Pessoa - PB</c:v>
                </c:pt>
                <c:pt idx="12">
                  <c:v>Recife - PE</c:v>
                </c:pt>
                <c:pt idx="13">
                  <c:v>Maceió - AL</c:v>
                </c:pt>
                <c:pt idx="14">
                  <c:v>Aracaju - SE</c:v>
                </c:pt>
                <c:pt idx="15">
                  <c:v>Salvador - BA</c:v>
                </c:pt>
                <c:pt idx="16">
                  <c:v>Belo Horizonte - MG</c:v>
                </c:pt>
                <c:pt idx="17">
                  <c:v>Vitória - ES</c:v>
                </c:pt>
                <c:pt idx="18">
                  <c:v>Rio de Janeiro - RJ</c:v>
                </c:pt>
                <c:pt idx="19">
                  <c:v>São Paulo - SP</c:v>
                </c:pt>
                <c:pt idx="20">
                  <c:v>Curitiba - PR</c:v>
                </c:pt>
                <c:pt idx="21">
                  <c:v>Florianópolis - SC</c:v>
                </c:pt>
                <c:pt idx="22">
                  <c:v>Porto Alegre - RS</c:v>
                </c:pt>
                <c:pt idx="23">
                  <c:v>Campo Grande - MS</c:v>
                </c:pt>
                <c:pt idx="24">
                  <c:v>Cuiabá - MT</c:v>
                </c:pt>
                <c:pt idx="25">
                  <c:v>Goiânia - GO</c:v>
                </c:pt>
                <c:pt idx="26">
                  <c:v>Brasília - DF</c:v>
                </c:pt>
              </c:strCache>
            </c:strRef>
          </c:cat>
          <c:val>
            <c:numRef>
              <c:f>Dashboard!$V$34:$V$60</c:f>
              <c:numCache>
                <c:formatCode>General</c:formatCode>
                <c:ptCount val="27"/>
                <c:pt idx="0">
                  <c:v>51</c:v>
                </c:pt>
                <c:pt idx="1">
                  <c:v>-24</c:v>
                </c:pt>
                <c:pt idx="2">
                  <c:v>149</c:v>
                </c:pt>
                <c:pt idx="3">
                  <c:v>43</c:v>
                </c:pt>
                <c:pt idx="4">
                  <c:v>74</c:v>
                </c:pt>
                <c:pt idx="5">
                  <c:v>23</c:v>
                </c:pt>
                <c:pt idx="6">
                  <c:v>-45</c:v>
                </c:pt>
                <c:pt idx="7">
                  <c:v>128</c:v>
                </c:pt>
                <c:pt idx="8">
                  <c:v>19</c:v>
                </c:pt>
                <c:pt idx="9">
                  <c:v>423</c:v>
                </c:pt>
                <c:pt idx="10">
                  <c:v>234</c:v>
                </c:pt>
                <c:pt idx="11">
                  <c:v>200</c:v>
                </c:pt>
                <c:pt idx="12">
                  <c:v>614</c:v>
                </c:pt>
                <c:pt idx="13">
                  <c:v>83</c:v>
                </c:pt>
                <c:pt idx="14">
                  <c:v>58</c:v>
                </c:pt>
                <c:pt idx="15">
                  <c:v>632</c:v>
                </c:pt>
                <c:pt idx="16">
                  <c:v>206</c:v>
                </c:pt>
                <c:pt idx="17">
                  <c:v>57</c:v>
                </c:pt>
                <c:pt idx="18">
                  <c:v>1778</c:v>
                </c:pt>
                <c:pt idx="19">
                  <c:v>2384</c:v>
                </c:pt>
                <c:pt idx="20">
                  <c:v>295</c:v>
                </c:pt>
                <c:pt idx="21">
                  <c:v>170</c:v>
                </c:pt>
                <c:pt idx="22">
                  <c:v>48</c:v>
                </c:pt>
                <c:pt idx="23">
                  <c:v>106</c:v>
                </c:pt>
                <c:pt idx="24">
                  <c:v>-66</c:v>
                </c:pt>
                <c:pt idx="25">
                  <c:v>57</c:v>
                </c:pt>
                <c:pt idx="26">
                  <c:v>280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52-4FC0-993A-324701411808}"/>
            </c:ext>
          </c:extLst>
        </c:ser>
        <c:ser>
          <c:idx val="3"/>
          <c:order val="3"/>
          <c:tx>
            <c:strRef>
              <c:f>Dashboard!$W$33</c:f>
              <c:strCache>
                <c:ptCount val="1"/>
                <c:pt idx="0">
                  <c:v>F30_a_39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Dashboard!$C$34:$C$60</c:f>
              <c:strCache>
                <c:ptCount val="27"/>
                <c:pt idx="0">
                  <c:v>Porto Velho - RO</c:v>
                </c:pt>
                <c:pt idx="1">
                  <c:v>Rio Branco - AC</c:v>
                </c:pt>
                <c:pt idx="2">
                  <c:v>Manaus - AM</c:v>
                </c:pt>
                <c:pt idx="3">
                  <c:v>Boa Vista - RR</c:v>
                </c:pt>
                <c:pt idx="4">
                  <c:v>Belém - PA</c:v>
                </c:pt>
                <c:pt idx="5">
                  <c:v>Macapá - AP</c:v>
                </c:pt>
                <c:pt idx="6">
                  <c:v>Palmas - TO</c:v>
                </c:pt>
                <c:pt idx="7">
                  <c:v>São Luiz - MA</c:v>
                </c:pt>
                <c:pt idx="8">
                  <c:v>Terezina - PI</c:v>
                </c:pt>
                <c:pt idx="9">
                  <c:v>Fortaleza - CE</c:v>
                </c:pt>
                <c:pt idx="10">
                  <c:v>Natal - RN</c:v>
                </c:pt>
                <c:pt idx="11">
                  <c:v>João Pessoa - PB</c:v>
                </c:pt>
                <c:pt idx="12">
                  <c:v>Recife - PE</c:v>
                </c:pt>
                <c:pt idx="13">
                  <c:v>Maceió - AL</c:v>
                </c:pt>
                <c:pt idx="14">
                  <c:v>Aracaju - SE</c:v>
                </c:pt>
                <c:pt idx="15">
                  <c:v>Salvador - BA</c:v>
                </c:pt>
                <c:pt idx="16">
                  <c:v>Belo Horizonte - MG</c:v>
                </c:pt>
                <c:pt idx="17">
                  <c:v>Vitória - ES</c:v>
                </c:pt>
                <c:pt idx="18">
                  <c:v>Rio de Janeiro - RJ</c:v>
                </c:pt>
                <c:pt idx="19">
                  <c:v>São Paulo - SP</c:v>
                </c:pt>
                <c:pt idx="20">
                  <c:v>Curitiba - PR</c:v>
                </c:pt>
                <c:pt idx="21">
                  <c:v>Florianópolis - SC</c:v>
                </c:pt>
                <c:pt idx="22">
                  <c:v>Porto Alegre - RS</c:v>
                </c:pt>
                <c:pt idx="23">
                  <c:v>Campo Grande - MS</c:v>
                </c:pt>
                <c:pt idx="24">
                  <c:v>Cuiabá - MT</c:v>
                </c:pt>
                <c:pt idx="25">
                  <c:v>Goiânia - GO</c:v>
                </c:pt>
                <c:pt idx="26">
                  <c:v>Brasília - DF</c:v>
                </c:pt>
              </c:strCache>
            </c:strRef>
          </c:cat>
          <c:val>
            <c:numRef>
              <c:f>Dashboard!$W$34:$W$60</c:f>
              <c:numCache>
                <c:formatCode>General</c:formatCode>
                <c:ptCount val="27"/>
                <c:pt idx="0">
                  <c:v>-117</c:v>
                </c:pt>
                <c:pt idx="1">
                  <c:v>-119</c:v>
                </c:pt>
                <c:pt idx="2">
                  <c:v>-247</c:v>
                </c:pt>
                <c:pt idx="3">
                  <c:v>-3</c:v>
                </c:pt>
                <c:pt idx="4">
                  <c:v>-246</c:v>
                </c:pt>
                <c:pt idx="5">
                  <c:v>31</c:v>
                </c:pt>
                <c:pt idx="6">
                  <c:v>-235</c:v>
                </c:pt>
                <c:pt idx="7">
                  <c:v>-19</c:v>
                </c:pt>
                <c:pt idx="8">
                  <c:v>-111</c:v>
                </c:pt>
                <c:pt idx="9">
                  <c:v>146</c:v>
                </c:pt>
                <c:pt idx="10">
                  <c:v>136</c:v>
                </c:pt>
                <c:pt idx="11">
                  <c:v>86</c:v>
                </c:pt>
                <c:pt idx="12">
                  <c:v>262</c:v>
                </c:pt>
                <c:pt idx="13">
                  <c:v>-96</c:v>
                </c:pt>
                <c:pt idx="14">
                  <c:v>-43</c:v>
                </c:pt>
                <c:pt idx="15">
                  <c:v>478</c:v>
                </c:pt>
                <c:pt idx="16">
                  <c:v>-500</c:v>
                </c:pt>
                <c:pt idx="17">
                  <c:v>-139</c:v>
                </c:pt>
                <c:pt idx="18">
                  <c:v>426</c:v>
                </c:pt>
                <c:pt idx="19">
                  <c:v>1081</c:v>
                </c:pt>
                <c:pt idx="20">
                  <c:v>195</c:v>
                </c:pt>
                <c:pt idx="21">
                  <c:v>114</c:v>
                </c:pt>
                <c:pt idx="22">
                  <c:v>50</c:v>
                </c:pt>
                <c:pt idx="23">
                  <c:v>60</c:v>
                </c:pt>
                <c:pt idx="24">
                  <c:v>-92</c:v>
                </c:pt>
                <c:pt idx="25">
                  <c:v>-423</c:v>
                </c:pt>
                <c:pt idx="26">
                  <c:v>226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852-4FC0-993A-324701411808}"/>
            </c:ext>
          </c:extLst>
        </c:ser>
        <c:ser>
          <c:idx val="4"/>
          <c:order val="4"/>
          <c:tx>
            <c:strRef>
              <c:f>Dashboard!$X$33</c:f>
              <c:strCache>
                <c:ptCount val="1"/>
                <c:pt idx="0">
                  <c:v>F40_a_49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Dashboard!$C$34:$C$60</c:f>
              <c:strCache>
                <c:ptCount val="27"/>
                <c:pt idx="0">
                  <c:v>Porto Velho - RO</c:v>
                </c:pt>
                <c:pt idx="1">
                  <c:v>Rio Branco - AC</c:v>
                </c:pt>
                <c:pt idx="2">
                  <c:v>Manaus - AM</c:v>
                </c:pt>
                <c:pt idx="3">
                  <c:v>Boa Vista - RR</c:v>
                </c:pt>
                <c:pt idx="4">
                  <c:v>Belém - PA</c:v>
                </c:pt>
                <c:pt idx="5">
                  <c:v>Macapá - AP</c:v>
                </c:pt>
                <c:pt idx="6">
                  <c:v>Palmas - TO</c:v>
                </c:pt>
                <c:pt idx="7">
                  <c:v>São Luiz - MA</c:v>
                </c:pt>
                <c:pt idx="8">
                  <c:v>Terezina - PI</c:v>
                </c:pt>
                <c:pt idx="9">
                  <c:v>Fortaleza - CE</c:v>
                </c:pt>
                <c:pt idx="10">
                  <c:v>Natal - RN</c:v>
                </c:pt>
                <c:pt idx="11">
                  <c:v>João Pessoa - PB</c:v>
                </c:pt>
                <c:pt idx="12">
                  <c:v>Recife - PE</c:v>
                </c:pt>
                <c:pt idx="13">
                  <c:v>Maceió - AL</c:v>
                </c:pt>
                <c:pt idx="14">
                  <c:v>Aracaju - SE</c:v>
                </c:pt>
                <c:pt idx="15">
                  <c:v>Salvador - BA</c:v>
                </c:pt>
                <c:pt idx="16">
                  <c:v>Belo Horizonte - MG</c:v>
                </c:pt>
                <c:pt idx="17">
                  <c:v>Vitória - ES</c:v>
                </c:pt>
                <c:pt idx="18">
                  <c:v>Rio de Janeiro - RJ</c:v>
                </c:pt>
                <c:pt idx="19">
                  <c:v>São Paulo - SP</c:v>
                </c:pt>
                <c:pt idx="20">
                  <c:v>Curitiba - PR</c:v>
                </c:pt>
                <c:pt idx="21">
                  <c:v>Florianópolis - SC</c:v>
                </c:pt>
                <c:pt idx="22">
                  <c:v>Porto Alegre - RS</c:v>
                </c:pt>
                <c:pt idx="23">
                  <c:v>Campo Grande - MS</c:v>
                </c:pt>
                <c:pt idx="24">
                  <c:v>Cuiabá - MT</c:v>
                </c:pt>
                <c:pt idx="25">
                  <c:v>Goiânia - GO</c:v>
                </c:pt>
                <c:pt idx="26">
                  <c:v>Brasília - DF</c:v>
                </c:pt>
              </c:strCache>
            </c:strRef>
          </c:cat>
          <c:val>
            <c:numRef>
              <c:f>Dashboard!$X$34:$X$60</c:f>
              <c:numCache>
                <c:formatCode>General</c:formatCode>
                <c:ptCount val="27"/>
                <c:pt idx="0">
                  <c:v>-187</c:v>
                </c:pt>
                <c:pt idx="1">
                  <c:v>-87</c:v>
                </c:pt>
                <c:pt idx="2">
                  <c:v>-205</c:v>
                </c:pt>
                <c:pt idx="3">
                  <c:v>9</c:v>
                </c:pt>
                <c:pt idx="4">
                  <c:v>-221</c:v>
                </c:pt>
                <c:pt idx="5">
                  <c:v>-30</c:v>
                </c:pt>
                <c:pt idx="6">
                  <c:v>-122</c:v>
                </c:pt>
                <c:pt idx="7">
                  <c:v>-22</c:v>
                </c:pt>
                <c:pt idx="8">
                  <c:v>-191</c:v>
                </c:pt>
                <c:pt idx="9">
                  <c:v>-437</c:v>
                </c:pt>
                <c:pt idx="10">
                  <c:v>-36</c:v>
                </c:pt>
                <c:pt idx="11">
                  <c:v>45</c:v>
                </c:pt>
                <c:pt idx="12">
                  <c:v>-130</c:v>
                </c:pt>
                <c:pt idx="13">
                  <c:v>-266</c:v>
                </c:pt>
                <c:pt idx="14">
                  <c:v>-100</c:v>
                </c:pt>
                <c:pt idx="15">
                  <c:v>-61</c:v>
                </c:pt>
                <c:pt idx="16">
                  <c:v>-710</c:v>
                </c:pt>
                <c:pt idx="17">
                  <c:v>-82</c:v>
                </c:pt>
                <c:pt idx="18">
                  <c:v>53</c:v>
                </c:pt>
                <c:pt idx="19">
                  <c:v>-535</c:v>
                </c:pt>
                <c:pt idx="20">
                  <c:v>16</c:v>
                </c:pt>
                <c:pt idx="21">
                  <c:v>-76</c:v>
                </c:pt>
                <c:pt idx="22">
                  <c:v>-13</c:v>
                </c:pt>
                <c:pt idx="23">
                  <c:v>-16</c:v>
                </c:pt>
                <c:pt idx="24">
                  <c:v>-102</c:v>
                </c:pt>
                <c:pt idx="25">
                  <c:v>-367</c:v>
                </c:pt>
                <c:pt idx="26">
                  <c:v>-271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852-4FC0-993A-324701411808}"/>
            </c:ext>
          </c:extLst>
        </c:ser>
        <c:ser>
          <c:idx val="5"/>
          <c:order val="5"/>
          <c:tx>
            <c:strRef>
              <c:f>Dashboard!$Y$33</c:f>
              <c:strCache>
                <c:ptCount val="1"/>
                <c:pt idx="0">
                  <c:v>F50_a_64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Dashboard!$C$34:$C$60</c:f>
              <c:strCache>
                <c:ptCount val="27"/>
                <c:pt idx="0">
                  <c:v>Porto Velho - RO</c:v>
                </c:pt>
                <c:pt idx="1">
                  <c:v>Rio Branco - AC</c:v>
                </c:pt>
                <c:pt idx="2">
                  <c:v>Manaus - AM</c:v>
                </c:pt>
                <c:pt idx="3">
                  <c:v>Boa Vista - RR</c:v>
                </c:pt>
                <c:pt idx="4">
                  <c:v>Belém - PA</c:v>
                </c:pt>
                <c:pt idx="5">
                  <c:v>Macapá - AP</c:v>
                </c:pt>
                <c:pt idx="6">
                  <c:v>Palmas - TO</c:v>
                </c:pt>
                <c:pt idx="7">
                  <c:v>São Luiz - MA</c:v>
                </c:pt>
                <c:pt idx="8">
                  <c:v>Terezina - PI</c:v>
                </c:pt>
                <c:pt idx="9">
                  <c:v>Fortaleza - CE</c:v>
                </c:pt>
                <c:pt idx="10">
                  <c:v>Natal - RN</c:v>
                </c:pt>
                <c:pt idx="11">
                  <c:v>João Pessoa - PB</c:v>
                </c:pt>
                <c:pt idx="12">
                  <c:v>Recife - PE</c:v>
                </c:pt>
                <c:pt idx="13">
                  <c:v>Maceió - AL</c:v>
                </c:pt>
                <c:pt idx="14">
                  <c:v>Aracaju - SE</c:v>
                </c:pt>
                <c:pt idx="15">
                  <c:v>Salvador - BA</c:v>
                </c:pt>
                <c:pt idx="16">
                  <c:v>Belo Horizonte - MG</c:v>
                </c:pt>
                <c:pt idx="17">
                  <c:v>Vitória - ES</c:v>
                </c:pt>
                <c:pt idx="18">
                  <c:v>Rio de Janeiro - RJ</c:v>
                </c:pt>
                <c:pt idx="19">
                  <c:v>São Paulo - SP</c:v>
                </c:pt>
                <c:pt idx="20">
                  <c:v>Curitiba - PR</c:v>
                </c:pt>
                <c:pt idx="21">
                  <c:v>Florianópolis - SC</c:v>
                </c:pt>
                <c:pt idx="22">
                  <c:v>Porto Alegre - RS</c:v>
                </c:pt>
                <c:pt idx="23">
                  <c:v>Campo Grande - MS</c:v>
                </c:pt>
                <c:pt idx="24">
                  <c:v>Cuiabá - MT</c:v>
                </c:pt>
                <c:pt idx="25">
                  <c:v>Goiânia - GO</c:v>
                </c:pt>
                <c:pt idx="26">
                  <c:v>Brasília - DF</c:v>
                </c:pt>
              </c:strCache>
            </c:strRef>
          </c:cat>
          <c:val>
            <c:numRef>
              <c:f>Dashboard!$Y$34:$Y$60</c:f>
              <c:numCache>
                <c:formatCode>General</c:formatCode>
                <c:ptCount val="27"/>
                <c:pt idx="0">
                  <c:v>-96</c:v>
                </c:pt>
                <c:pt idx="1">
                  <c:v>-39</c:v>
                </c:pt>
                <c:pt idx="2">
                  <c:v>-203</c:v>
                </c:pt>
                <c:pt idx="3">
                  <c:v>-14</c:v>
                </c:pt>
                <c:pt idx="4">
                  <c:v>-334</c:v>
                </c:pt>
                <c:pt idx="5">
                  <c:v>-19</c:v>
                </c:pt>
                <c:pt idx="6">
                  <c:v>-77</c:v>
                </c:pt>
                <c:pt idx="7">
                  <c:v>-138</c:v>
                </c:pt>
                <c:pt idx="8">
                  <c:v>-135</c:v>
                </c:pt>
                <c:pt idx="9">
                  <c:v>-533</c:v>
                </c:pt>
                <c:pt idx="10">
                  <c:v>-123</c:v>
                </c:pt>
                <c:pt idx="11">
                  <c:v>-121</c:v>
                </c:pt>
                <c:pt idx="12">
                  <c:v>-424</c:v>
                </c:pt>
                <c:pt idx="13">
                  <c:v>-104</c:v>
                </c:pt>
                <c:pt idx="14">
                  <c:v>-157</c:v>
                </c:pt>
                <c:pt idx="15">
                  <c:v>-337</c:v>
                </c:pt>
                <c:pt idx="16">
                  <c:v>-1149</c:v>
                </c:pt>
                <c:pt idx="17">
                  <c:v>-109</c:v>
                </c:pt>
                <c:pt idx="18">
                  <c:v>-1070</c:v>
                </c:pt>
                <c:pt idx="19">
                  <c:v>-2250</c:v>
                </c:pt>
                <c:pt idx="20">
                  <c:v>-256</c:v>
                </c:pt>
                <c:pt idx="21">
                  <c:v>-152</c:v>
                </c:pt>
                <c:pt idx="22">
                  <c:v>-185</c:v>
                </c:pt>
                <c:pt idx="23">
                  <c:v>-127</c:v>
                </c:pt>
                <c:pt idx="24">
                  <c:v>-117</c:v>
                </c:pt>
                <c:pt idx="25">
                  <c:v>-319</c:v>
                </c:pt>
                <c:pt idx="26">
                  <c:v>-583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852-4FC0-993A-324701411808}"/>
            </c:ext>
          </c:extLst>
        </c:ser>
        <c:ser>
          <c:idx val="6"/>
          <c:order val="6"/>
          <c:tx>
            <c:strRef>
              <c:f>Dashboard!$Z$33</c:f>
              <c:strCache>
                <c:ptCount val="1"/>
                <c:pt idx="0">
                  <c:v>F65_ou_mais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Dashboard!$C$34:$C$60</c:f>
              <c:strCache>
                <c:ptCount val="27"/>
                <c:pt idx="0">
                  <c:v>Porto Velho - RO</c:v>
                </c:pt>
                <c:pt idx="1">
                  <c:v>Rio Branco - AC</c:v>
                </c:pt>
                <c:pt idx="2">
                  <c:v>Manaus - AM</c:v>
                </c:pt>
                <c:pt idx="3">
                  <c:v>Boa Vista - RR</c:v>
                </c:pt>
                <c:pt idx="4">
                  <c:v>Belém - PA</c:v>
                </c:pt>
                <c:pt idx="5">
                  <c:v>Macapá - AP</c:v>
                </c:pt>
                <c:pt idx="6">
                  <c:v>Palmas - TO</c:v>
                </c:pt>
                <c:pt idx="7">
                  <c:v>São Luiz - MA</c:v>
                </c:pt>
                <c:pt idx="8">
                  <c:v>Terezina - PI</c:v>
                </c:pt>
                <c:pt idx="9">
                  <c:v>Fortaleza - CE</c:v>
                </c:pt>
                <c:pt idx="10">
                  <c:v>Natal - RN</c:v>
                </c:pt>
                <c:pt idx="11">
                  <c:v>João Pessoa - PB</c:v>
                </c:pt>
                <c:pt idx="12">
                  <c:v>Recife - PE</c:v>
                </c:pt>
                <c:pt idx="13">
                  <c:v>Maceió - AL</c:v>
                </c:pt>
                <c:pt idx="14">
                  <c:v>Aracaju - SE</c:v>
                </c:pt>
                <c:pt idx="15">
                  <c:v>Salvador - BA</c:v>
                </c:pt>
                <c:pt idx="16">
                  <c:v>Belo Horizonte - MG</c:v>
                </c:pt>
                <c:pt idx="17">
                  <c:v>Vitória - ES</c:v>
                </c:pt>
                <c:pt idx="18">
                  <c:v>Rio de Janeiro - RJ</c:v>
                </c:pt>
                <c:pt idx="19">
                  <c:v>São Paulo - SP</c:v>
                </c:pt>
                <c:pt idx="20">
                  <c:v>Curitiba - PR</c:v>
                </c:pt>
                <c:pt idx="21">
                  <c:v>Florianópolis - SC</c:v>
                </c:pt>
                <c:pt idx="22">
                  <c:v>Porto Alegre - RS</c:v>
                </c:pt>
                <c:pt idx="23">
                  <c:v>Campo Grande - MS</c:v>
                </c:pt>
                <c:pt idx="24">
                  <c:v>Cuiabá - MT</c:v>
                </c:pt>
                <c:pt idx="25">
                  <c:v>Goiânia - GO</c:v>
                </c:pt>
                <c:pt idx="26">
                  <c:v>Brasília - DF</c:v>
                </c:pt>
              </c:strCache>
            </c:strRef>
          </c:cat>
          <c:val>
            <c:numRef>
              <c:f>Dashboard!$Z$34:$Z$60</c:f>
              <c:numCache>
                <c:formatCode>General</c:formatCode>
                <c:ptCount val="27"/>
                <c:pt idx="0">
                  <c:v>-11</c:v>
                </c:pt>
                <c:pt idx="1">
                  <c:v>-8</c:v>
                </c:pt>
                <c:pt idx="2">
                  <c:v>-33</c:v>
                </c:pt>
                <c:pt idx="3">
                  <c:v>-4</c:v>
                </c:pt>
                <c:pt idx="4">
                  <c:v>-19</c:v>
                </c:pt>
                <c:pt idx="5">
                  <c:v>-2</c:v>
                </c:pt>
                <c:pt idx="6">
                  <c:v>-13</c:v>
                </c:pt>
                <c:pt idx="7">
                  <c:v>-46</c:v>
                </c:pt>
                <c:pt idx="8">
                  <c:v>-29</c:v>
                </c:pt>
                <c:pt idx="9">
                  <c:v>-72</c:v>
                </c:pt>
                <c:pt idx="10">
                  <c:v>-17</c:v>
                </c:pt>
                <c:pt idx="11">
                  <c:v>-15</c:v>
                </c:pt>
                <c:pt idx="12">
                  <c:v>-39</c:v>
                </c:pt>
                <c:pt idx="13">
                  <c:v>-13</c:v>
                </c:pt>
                <c:pt idx="14">
                  <c:v>-16</c:v>
                </c:pt>
                <c:pt idx="15">
                  <c:v>-62</c:v>
                </c:pt>
                <c:pt idx="16">
                  <c:v>-157</c:v>
                </c:pt>
                <c:pt idx="17">
                  <c:v>-8</c:v>
                </c:pt>
                <c:pt idx="18">
                  <c:v>-304</c:v>
                </c:pt>
                <c:pt idx="19">
                  <c:v>-469</c:v>
                </c:pt>
                <c:pt idx="20">
                  <c:v>-88</c:v>
                </c:pt>
                <c:pt idx="21">
                  <c:v>-33</c:v>
                </c:pt>
                <c:pt idx="22">
                  <c:v>-87</c:v>
                </c:pt>
                <c:pt idx="23">
                  <c:v>-32</c:v>
                </c:pt>
                <c:pt idx="24">
                  <c:v>-14</c:v>
                </c:pt>
                <c:pt idx="25">
                  <c:v>-69</c:v>
                </c:pt>
                <c:pt idx="26">
                  <c:v>-84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52-4FC0-993A-3247014118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7699064"/>
        <c:axId val="507695128"/>
      </c:barChart>
      <c:catAx>
        <c:axId val="507699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7695128"/>
        <c:crosses val="autoZero"/>
        <c:auto val="1"/>
        <c:lblAlgn val="ctr"/>
        <c:lblOffset val="100"/>
        <c:noMultiLvlLbl val="0"/>
      </c:catAx>
      <c:valAx>
        <c:axId val="507695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7699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Porgentagem</a:t>
            </a:r>
            <a:r>
              <a:rPr lang="pt-BR" baseline="0"/>
              <a:t> de saldo Empregos em relação a população de sua respectiva capital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3.4232968040429343E-2"/>
          <c:y val="0.12968414443492346"/>
          <c:w val="0.96488977661786934"/>
          <c:h val="0.8518291635572471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Dashboard!$Z$3:$Z$29</c:f>
              <c:strCache>
                <c:ptCount val="27"/>
                <c:pt idx="0">
                  <c:v>São Paulo</c:v>
                </c:pt>
                <c:pt idx="1">
                  <c:v>Rio de Janeiro</c:v>
                </c:pt>
                <c:pt idx="2">
                  <c:v>Brasília</c:v>
                </c:pt>
                <c:pt idx="3">
                  <c:v>Salvador</c:v>
                </c:pt>
                <c:pt idx="4">
                  <c:v>Fortaleza</c:v>
                </c:pt>
                <c:pt idx="5">
                  <c:v>Belo Horizonte</c:v>
                </c:pt>
                <c:pt idx="6">
                  <c:v>Manaus</c:v>
                </c:pt>
                <c:pt idx="7">
                  <c:v>Curitiba</c:v>
                </c:pt>
                <c:pt idx="8">
                  <c:v>Recife</c:v>
                </c:pt>
                <c:pt idx="9">
                  <c:v>Goiânia</c:v>
                </c:pt>
                <c:pt idx="10">
                  <c:v>Belém</c:v>
                </c:pt>
                <c:pt idx="11">
                  <c:v>Porto Alegre</c:v>
                </c:pt>
                <c:pt idx="12">
                  <c:v>São Luís</c:v>
                </c:pt>
                <c:pt idx="13">
                  <c:v>Maceió</c:v>
                </c:pt>
                <c:pt idx="14">
                  <c:v>Campo Grande</c:v>
                </c:pt>
                <c:pt idx="15">
                  <c:v>Natal</c:v>
                </c:pt>
                <c:pt idx="16">
                  <c:v>Teresina</c:v>
                </c:pt>
                <c:pt idx="17">
                  <c:v>João Pessoa</c:v>
                </c:pt>
                <c:pt idx="18">
                  <c:v>Aracaju</c:v>
                </c:pt>
                <c:pt idx="19">
                  <c:v>Cuiabá</c:v>
                </c:pt>
                <c:pt idx="20">
                  <c:v>Porto Velho</c:v>
                </c:pt>
                <c:pt idx="21">
                  <c:v>Macapá</c:v>
                </c:pt>
                <c:pt idx="22">
                  <c:v>Florianópolis</c:v>
                </c:pt>
                <c:pt idx="23">
                  <c:v>Rio Branco</c:v>
                </c:pt>
                <c:pt idx="24">
                  <c:v>Boa Vista</c:v>
                </c:pt>
                <c:pt idx="25">
                  <c:v>Vitória</c:v>
                </c:pt>
                <c:pt idx="26">
                  <c:v>Palmas</c:v>
                </c:pt>
              </c:strCache>
            </c:strRef>
          </c:cat>
          <c:val>
            <c:numRef>
              <c:f>Dashboard!$AA$3:$AA$29</c:f>
              <c:numCache>
                <c:formatCode>General</c:formatCode>
                <c:ptCount val="27"/>
                <c:pt idx="0">
                  <c:v>9.3176684378394242E-2</c:v>
                </c:pt>
                <c:pt idx="1">
                  <c:v>0.10734158109364925</c:v>
                </c:pt>
                <c:pt idx="2">
                  <c:v>4.4710345873184655E-2</c:v>
                </c:pt>
                <c:pt idx="3">
                  <c:v>7.4650136543604195E-2</c:v>
                </c:pt>
                <c:pt idx="4">
                  <c:v>5.7845521058001767E-2</c:v>
                </c:pt>
                <c:pt idx="5">
                  <c:v>1.6789415952183744E-3</c:v>
                </c:pt>
                <c:pt idx="6">
                  <c:v>1.4775496354134623E-2</c:v>
                </c:pt>
                <c:pt idx="7">
                  <c:v>0.11928947910608521</c:v>
                </c:pt>
                <c:pt idx="8">
                  <c:v>0.13108776591522706</c:v>
                </c:pt>
                <c:pt idx="9">
                  <c:v>1.4040201777756979E-2</c:v>
                </c:pt>
                <c:pt idx="10">
                  <c:v>-1.0365261029580032E-2</c:v>
                </c:pt>
                <c:pt idx="11">
                  <c:v>9.0189919417267644E-2</c:v>
                </c:pt>
                <c:pt idx="12">
                  <c:v>4.8873310330904286E-2</c:v>
                </c:pt>
                <c:pt idx="13">
                  <c:v>2.0644381271101225E-2</c:v>
                </c:pt>
                <c:pt idx="14">
                  <c:v>7.3161561728374153E-2</c:v>
                </c:pt>
                <c:pt idx="15">
                  <c:v>0.10311745134679366</c:v>
                </c:pt>
                <c:pt idx="16">
                  <c:v>-1.0795851606956708E-2</c:v>
                </c:pt>
                <c:pt idx="17">
                  <c:v>8.3216401377943658E-2</c:v>
                </c:pt>
                <c:pt idx="18">
                  <c:v>1.6796648067075641E-2</c:v>
                </c:pt>
                <c:pt idx="19">
                  <c:v>1.894086004680863E-2</c:v>
                </c:pt>
                <c:pt idx="20">
                  <c:v>-4.2345477503002681E-2</c:v>
                </c:pt>
                <c:pt idx="21">
                  <c:v>4.8821596567497377E-2</c:v>
                </c:pt>
                <c:pt idx="22">
                  <c:v>0.19148966381798746</c:v>
                </c:pt>
                <c:pt idx="23">
                  <c:v>-8.7248071194426097E-3</c:v>
                </c:pt>
                <c:pt idx="24">
                  <c:v>4.2357755198815045E-2</c:v>
                </c:pt>
                <c:pt idx="25">
                  <c:v>3.0703358110012922E-3</c:v>
                </c:pt>
                <c:pt idx="26">
                  <c:v>-1.3876753867502699E-2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18-4C5B-96A6-744D447758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2318424"/>
        <c:axId val="592320064"/>
      </c:barChart>
      <c:catAx>
        <c:axId val="592318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2320064"/>
        <c:crosses val="autoZero"/>
        <c:auto val="1"/>
        <c:lblAlgn val="ctr"/>
        <c:lblOffset val="100"/>
        <c:noMultiLvlLbl val="0"/>
      </c:catAx>
      <c:valAx>
        <c:axId val="59232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2318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3" Type="http://schemas.openxmlformats.org/officeDocument/2006/relationships/chart" Target="../charts/chart2.xml"/><Relationship Id="rId7" Type="http://schemas.openxmlformats.org/officeDocument/2006/relationships/chart" Target="../charts/chart6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4</xdr:row>
      <xdr:rowOff>0</xdr:rowOff>
    </xdr:from>
    <xdr:to>
      <xdr:col>15</xdr:col>
      <xdr:colOff>228600</xdr:colOff>
      <xdr:row>5</xdr:row>
      <xdr:rowOff>38100</xdr:rowOff>
    </xdr:to>
    <xdr:pic>
      <xdr:nvPicPr>
        <xdr:cNvPr id="6" name="Picture 5" descr="http://icons.iconarchive.com/icons/double-j-design/ravenna-3d/24/File-Copy-icon.png">
          <a:extLst>
            <a:ext uri="{FF2B5EF4-FFF2-40B4-BE49-F238E27FC236}">
              <a16:creationId xmlns:a16="http://schemas.microsoft.com/office/drawing/2014/main" id="{F795421E-94DF-404D-A205-A5574B1F0E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11025" y="77152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</xdr:colOff>
      <xdr:row>61</xdr:row>
      <xdr:rowOff>158749</xdr:rowOff>
    </xdr:from>
    <xdr:to>
      <xdr:col>14</xdr:col>
      <xdr:colOff>295276</xdr:colOff>
      <xdr:row>79</xdr:row>
      <xdr:rowOff>173037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44CA15A-9992-4DF2-9E39-62BAF4461B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79</xdr:row>
      <xdr:rowOff>182440</xdr:rowOff>
    </xdr:from>
    <xdr:to>
      <xdr:col>14</xdr:col>
      <xdr:colOff>295275</xdr:colOff>
      <xdr:row>96</xdr:row>
      <xdr:rowOff>53975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A0748D6-58D5-4742-B0CC-7D28047267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96</xdr:row>
      <xdr:rowOff>96837</xdr:rowOff>
    </xdr:from>
    <xdr:to>
      <xdr:col>14</xdr:col>
      <xdr:colOff>257175</xdr:colOff>
      <xdr:row>112</xdr:row>
      <xdr:rowOff>149225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760C873-AC0B-4225-B15A-FDA77115A9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113</xdr:row>
      <xdr:rowOff>31262</xdr:rowOff>
    </xdr:from>
    <xdr:to>
      <xdr:col>14</xdr:col>
      <xdr:colOff>257175</xdr:colOff>
      <xdr:row>129</xdr:row>
      <xdr:rowOff>47380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CAA56A2-0BCF-463A-BE0E-94AF81533F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129</xdr:row>
      <xdr:rowOff>94030</xdr:rowOff>
    </xdr:from>
    <xdr:to>
      <xdr:col>14</xdr:col>
      <xdr:colOff>266699</xdr:colOff>
      <xdr:row>145</xdr:row>
      <xdr:rowOff>183417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318A6E3-C8FE-4D4C-BCEB-F3F316EC7C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146</xdr:row>
      <xdr:rowOff>77176</xdr:rowOff>
    </xdr:from>
    <xdr:to>
      <xdr:col>14</xdr:col>
      <xdr:colOff>266699</xdr:colOff>
      <xdr:row>163</xdr:row>
      <xdr:rowOff>88410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3D0C579-021D-4484-B19F-38D51E96CD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73269</xdr:colOff>
      <xdr:row>163</xdr:row>
      <xdr:rowOff>93786</xdr:rowOff>
    </xdr:from>
    <xdr:to>
      <xdr:col>14</xdr:col>
      <xdr:colOff>512884</xdr:colOff>
      <xdr:row>180</xdr:row>
      <xdr:rowOff>158751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30B389-57C5-4F33-8C0E-3C77DB2A77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4E399ED-938E-483F-84CE-BFD406D963BE}" name="Table1" displayName="Table1" ref="A1:O30" totalsRowShown="0">
  <autoFilter ref="A1:O30" xr:uid="{25FAB8F8-D0C2-4BA4-A2DD-FC843BABB85C}"/>
  <tableColumns count="15">
    <tableColumn id="1" xr3:uid="{AEED923E-31C7-4866-8277-DE48042547C3}" name="LatX"/>
    <tableColumn id="2" xr3:uid="{8F238080-7E73-4215-9883-6B262DB037BF}" name="LatY"/>
    <tableColumn id="3" xr3:uid="{2B01A5F0-E9E6-435A-91FB-88A22F05745B}" name="Capital"/>
    <tableColumn id="4" xr3:uid="{C85F9FD1-4FD5-42A8-9623-1FF06B927487}" name="vagasGM"/>
    <tableColumn id="5" xr3:uid="{7F1A9799-E5EA-4D06-82EA-D057A31A2C79}" name="vagasGF"/>
    <tableColumn id="6" xr3:uid="{7AAF68A1-5F2F-467A-BE6D-B203396CF790}" name="vagasGT"/>
    <tableColumn id="7" xr3:uid="{9E198288-F5F1-4D1A-99DF-0EA2C91EF8AE}" name="vagasFM"/>
    <tableColumn id="8" xr3:uid="{1D84C960-9B14-4B1D-9757-28EBEBFB6366}" name="vagasFF"/>
    <tableColumn id="9" xr3:uid="{3716BEF6-61E5-480F-94EE-D98F24DB03E4}" name="vagasFT"/>
    <tableColumn id="10" xr3:uid="{9F0C5E32-FC07-4963-A5BD-6BF4015BCFBF}" name="saldoM"/>
    <tableColumn id="11" xr3:uid="{09252180-384F-4619-83B5-D819F8687258}" name="saldoF"/>
    <tableColumn id="12" xr3:uid="{579BD3B6-3835-474C-9753-C6A404EA4B5A}" name="SaldoT"/>
    <tableColumn id="13" xr3:uid="{30CEEEED-6C2E-4D75-9F53-07715699A2A1}" name="ANO"/>
    <tableColumn id="14" xr3:uid="{13FA2E05-2E0D-4CA2-A244-02D3599C9D06}" name="MES"/>
    <tableColumn id="15" xr3:uid="{D192127B-BC16-43F1-B9C1-977E154A2CE3}" name="ID"/>
  </tableColumns>
  <tableStyleInfo name="TableStyleMedium15" showFirstColumn="0" showLastColumn="0" showRowStripes="1" showColumnStripes="0"/>
  <extLst>
    <ext xmlns:x14="http://schemas.microsoft.com/office/spreadsheetml/2009/9/main" uri="{504A1905-F514-4f6f-8877-14C23A59335A}">
      <x14:table altText="asad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26FAF22-B3CC-47C8-88CA-7C90FC0EAE6F}" name="Table3" displayName="Table3" ref="A33:AD61" totalsRowShown="0" headerRowDxfId="2">
  <autoFilter ref="A33:AD61" xr:uid="{4DF7E30B-D7F1-4C8C-BC5A-03116D15624A}"/>
  <tableColumns count="30">
    <tableColumn id="1" xr3:uid="{0863CEC8-626F-4159-958F-A908498A918D}" name="X"/>
    <tableColumn id="2" xr3:uid="{E4C6D61B-9C82-44D2-80CC-8D23B8DEC1E6}" name="Y"/>
    <tableColumn id="3" xr3:uid="{9C27ADB9-F094-4335-97B7-3ACED3D15846}" name="Capital"/>
    <tableColumn id="4" xr3:uid="{407057B4-44F3-470B-90DE-3FED8C0677DC}" name="ad_Ate_17"/>
    <tableColumn id="5" xr3:uid="{17A216B8-C747-4879-96F9-82B2B7BCF6D9}" name="Ad_18_a_24"/>
    <tableColumn id="6" xr3:uid="{83B9FB23-F441-4B51-BBA4-816D76D1E3CC}" name="Ad_25_a_29"/>
    <tableColumn id="7" xr3:uid="{66CDCFC4-913E-4E34-8818-30B9B2F78696}" name="Ad_30_a_39"/>
    <tableColumn id="8" xr3:uid="{31634062-B734-4998-8278-6685A3C6974C}" name="Ad_40_a_49"/>
    <tableColumn id="9" xr3:uid="{0366AE54-75BD-453C-88B2-CD3ADA3E2348}" name="Ad_50_a_64"/>
    <tableColumn id="10" xr3:uid="{EA8A44A5-35FE-4850-B06E-74FC8C1D7ED6}" name="Ad_65_ou_mais"/>
    <tableColumn id="11" xr3:uid="{0AC4A729-54B5-4BF5-BBB2-CA4819FB8D70}" name="Ad_Total"/>
    <tableColumn id="12" xr3:uid="{F18AEF45-5C7A-46C1-AD5A-D28EFE4F28DF}" name="Des_Ate_17"/>
    <tableColumn id="13" xr3:uid="{1666F760-C430-42B3-83C7-FAB91F6CFC9C}" name="Des_18_a_24"/>
    <tableColumn id="14" xr3:uid="{CCBA23D1-C4DC-4B5C-A5D8-5E87B89C9D68}" name="Des_25_a_29"/>
    <tableColumn id="15" xr3:uid="{6A3A16C0-F07B-420E-9F4D-4FBE0748B39A}" name="Des_30_a_39"/>
    <tableColumn id="16" xr3:uid="{77DCD7B0-1BAA-4CC9-A9CF-78F66668FC3B}" name="Des_40_a_49"/>
    <tableColumn id="17" xr3:uid="{7DB9988A-9FD5-43EC-A9DA-52689C453B38}" name="Des_50_a_64"/>
    <tableColumn id="18" xr3:uid="{7A167379-E82A-4697-ADB0-EE89DBD6025D}" name="Des_65_ou_mais"/>
    <tableColumn id="19" xr3:uid="{C2AB07AC-3004-4153-AE32-B4FAB40B82AB}" name="Des_Total"/>
    <tableColumn id="20" xr3:uid="{C43A0079-B0E1-4E82-93A2-D1BEA0EB6176}" name="Ate_17"/>
    <tableColumn id="21" xr3:uid="{B68D36BA-AAB9-4C19-A28E-0CC6B5A015AE}" name="F18_a_24"/>
    <tableColumn id="22" xr3:uid="{F25C1C56-AF9A-46FE-8331-664612705AEE}" name="F25_a_29"/>
    <tableColumn id="23" xr3:uid="{4905CA89-36B2-4949-8CF2-7FE1850937AA}" name="F30_a_39"/>
    <tableColumn id="24" xr3:uid="{7AF43C1A-3C1D-4B0D-A951-1BCC2FE12163}" name="F40_a_49"/>
    <tableColumn id="25" xr3:uid="{0B1D5DE3-E859-4D88-BED7-8E5FBF8EAC97}" name="F50_a_64"/>
    <tableColumn id="26" xr3:uid="{64EA642D-A8E4-4DA9-B1F9-5FEEA717CF35}" name="F65_ou_mais"/>
    <tableColumn id="27" xr3:uid="{12925A09-DA0A-4CE6-B3F5-8B3E5F2B40C9}" name="Total"/>
    <tableColumn id="28" xr3:uid="{4D68F189-FD15-4459-9D48-B9FF275E4775}" name="Ano"/>
    <tableColumn id="29" xr3:uid="{FB7AFCC5-D8BC-4548-8DC0-727A7A96C35D}" name="mês"/>
    <tableColumn id="30" xr3:uid="{66E5A433-1367-42FD-8841-CBC82C95C242}" name="ObjectId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0FABFB0-5EBB-4A55-BF48-E7B6549E5C1A}" name="Table2" displayName="Table2" ref="Q2:X29" totalsRowShown="0">
  <autoFilter ref="Q2:X29" xr:uid="{2F6B72E1-5C37-40DE-A3F3-0E6B9D347980}"/>
  <tableColumns count="8">
    <tableColumn id="1" xr3:uid="{F33BC895-0F85-40DF-8BB7-6CA5448A3CF0}" name="Pos. 2018"/>
    <tableColumn id="2" xr3:uid="{A84719EB-6246-4298-A9C4-032778E5ACBD}" name="Dif. 2000"/>
    <tableColumn id="3" xr3:uid="{B47FC7B9-CF8B-43F2-BA23-DF9A157E48C3}" name="Localidade"/>
    <tableColumn id="4" xr3:uid="{6B82C3B4-9307-4604-9995-C891E8FAF84D}" name="Unidade federativa"/>
    <tableColumn id="5" xr3:uid="{73D315B6-5694-4FB6-8DF4-8FD7EF9D9A32}" name="População em 2018[1]"/>
    <tableColumn id="6" xr3:uid="{696F4635-89E8-4A73-A92E-2AECDFF1DD95}" name="População em 2010"/>
    <tableColumn id="7" xr3:uid="{6FADDD06-E02D-4090-9C8E-5F4B92E8D250}" name="População em 2000"/>
    <tableColumn id="8" xr3:uid="{9C56115C-C348-46F3-9412-0D490AEFCFE5}" name="Pos. 2000"/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CD609AA-B785-4B43-A2A3-3E3FA2AC361E}" name="Table4" displayName="Table4" ref="Z2:AB29" totalsRowShown="0">
  <autoFilter ref="Z2:AB29" xr:uid="{0A57BCC1-719A-45EB-AD55-A8FE0EF83476}"/>
  <tableColumns count="3">
    <tableColumn id="1" xr3:uid="{909772FE-385F-4CC1-92A9-4101A9C19D70}" name="Saldo % em relaçao a populaçao" dataDxfId="1"/>
    <tableColumn id="2" xr3:uid="{B339ACF0-A579-45D9-AB40-0289D2CB4B3C}" name="Column1"/>
    <tableColumn id="3" xr3:uid="{66C6D77B-8C8E-45E5-8DD8-FE261D2AB0BF}" name="Column2" dataDxfId="0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CCB51-8840-4E25-8BEC-3F6F7B6BF7C3}">
  <sheetPr codeName="Sheet1"/>
  <dimension ref="A1:AD195"/>
  <sheetViews>
    <sheetView tabSelected="1" topLeftCell="L3" zoomScale="78" zoomScaleNormal="78" workbookViewId="0">
      <selection activeCell="Y20" sqref="Y20"/>
    </sheetView>
  </sheetViews>
  <sheetFormatPr defaultRowHeight="15" x14ac:dyDescent="0.25"/>
  <cols>
    <col min="1" max="2" width="11" customWidth="1"/>
    <col min="3" max="3" width="13" customWidth="1"/>
    <col min="4" max="4" width="12.42578125" customWidth="1"/>
    <col min="5" max="9" width="13.5703125" customWidth="1"/>
    <col min="10" max="10" width="17" customWidth="1"/>
    <col min="11" max="11" width="12" customWidth="1"/>
    <col min="12" max="12" width="13.5703125" customWidth="1"/>
    <col min="13" max="17" width="14.42578125" customWidth="1"/>
    <col min="18" max="18" width="17.85546875" customWidth="1"/>
    <col min="19" max="19" width="12.85546875" customWidth="1"/>
    <col min="20" max="20" width="20" customWidth="1"/>
    <col min="21" max="21" width="22.5703125" customWidth="1"/>
    <col min="22" max="23" width="20.28515625" customWidth="1"/>
    <col min="24" max="24" width="11.7109375" customWidth="1"/>
    <col min="25" max="25" width="11.140625" customWidth="1"/>
    <col min="26" max="26" width="31" customWidth="1"/>
    <col min="27" max="28" width="11" customWidth="1"/>
    <col min="30" max="30" width="10.7109375" customWidth="1"/>
  </cols>
  <sheetData>
    <row r="1" spans="1:28" x14ac:dyDescent="0.25">
      <c r="A1" t="s">
        <v>35</v>
      </c>
      <c r="B1" t="s">
        <v>34</v>
      </c>
      <c r="C1" t="s">
        <v>28</v>
      </c>
      <c r="D1" t="s">
        <v>37</v>
      </c>
      <c r="E1" t="s">
        <v>36</v>
      </c>
      <c r="F1" t="s">
        <v>38</v>
      </c>
      <c r="G1" t="s">
        <v>41</v>
      </c>
      <c r="H1" t="s">
        <v>40</v>
      </c>
      <c r="I1" t="s">
        <v>39</v>
      </c>
      <c r="J1" t="s">
        <v>42</v>
      </c>
      <c r="K1" t="s">
        <v>43</v>
      </c>
      <c r="L1" t="s">
        <v>44</v>
      </c>
      <c r="M1" t="s">
        <v>45</v>
      </c>
      <c r="N1" t="s">
        <v>46</v>
      </c>
      <c r="O1" t="s">
        <v>47</v>
      </c>
    </row>
    <row r="2" spans="1:28" x14ac:dyDescent="0.25">
      <c r="A2" s="1" t="s">
        <v>29</v>
      </c>
      <c r="B2" s="1" t="s">
        <v>30</v>
      </c>
      <c r="C2" s="1" t="s">
        <v>28</v>
      </c>
      <c r="D2" s="1" t="s">
        <v>31</v>
      </c>
      <c r="E2" s="1" t="s">
        <v>32</v>
      </c>
      <c r="F2" s="1" t="s">
        <v>33</v>
      </c>
      <c r="G2" s="1" t="s">
        <v>31</v>
      </c>
      <c r="H2" s="1" t="s">
        <v>32</v>
      </c>
      <c r="I2" s="1" t="s">
        <v>33</v>
      </c>
      <c r="J2" s="1" t="s">
        <v>31</v>
      </c>
      <c r="K2" s="1" t="s">
        <v>32</v>
      </c>
      <c r="L2" s="1" t="s">
        <v>33</v>
      </c>
      <c r="M2" s="1" t="s">
        <v>45</v>
      </c>
      <c r="N2" s="1" t="s">
        <v>46</v>
      </c>
      <c r="O2" s="1" t="s">
        <v>47</v>
      </c>
      <c r="Q2" t="s">
        <v>93</v>
      </c>
      <c r="R2" t="s">
        <v>94</v>
      </c>
      <c r="S2" t="s">
        <v>95</v>
      </c>
      <c r="T2" t="s">
        <v>96</v>
      </c>
      <c r="U2" t="s">
        <v>97</v>
      </c>
      <c r="V2" t="s">
        <v>98</v>
      </c>
      <c r="W2" t="s">
        <v>99</v>
      </c>
      <c r="X2" t="s">
        <v>100</v>
      </c>
      <c r="Z2" s="14" t="s">
        <v>155</v>
      </c>
      <c r="AA2" s="14" t="s">
        <v>156</v>
      </c>
      <c r="AB2" s="15" t="s">
        <v>157</v>
      </c>
    </row>
    <row r="3" spans="1:28" x14ac:dyDescent="0.25">
      <c r="A3">
        <v>-63.901990000207803</v>
      </c>
      <c r="B3">
        <v>-8.7616700002558296</v>
      </c>
      <c r="C3" t="s">
        <v>0</v>
      </c>
      <c r="D3">
        <v>1327</v>
      </c>
      <c r="E3">
        <v>1031</v>
      </c>
      <c r="F3">
        <v>2358</v>
      </c>
      <c r="G3">
        <v>-1555</v>
      </c>
      <c r="H3">
        <v>-1023</v>
      </c>
      <c r="I3">
        <v>-2578</v>
      </c>
      <c r="J3">
        <v>-228</v>
      </c>
      <c r="K3">
        <v>8</v>
      </c>
      <c r="L3">
        <v>-220</v>
      </c>
      <c r="M3">
        <v>2018</v>
      </c>
      <c r="N3" t="s">
        <v>154</v>
      </c>
      <c r="O3">
        <v>1</v>
      </c>
      <c r="Q3">
        <v>1</v>
      </c>
      <c r="S3" t="s">
        <v>101</v>
      </c>
      <c r="T3" t="s">
        <v>101</v>
      </c>
      <c r="U3" s="13" t="s">
        <v>160</v>
      </c>
      <c r="V3" s="13" t="s">
        <v>161</v>
      </c>
      <c r="W3" s="13" t="s">
        <v>162</v>
      </c>
      <c r="X3">
        <v>1</v>
      </c>
      <c r="Z3" s="11" t="s">
        <v>101</v>
      </c>
      <c r="AA3">
        <f>L22/Table2[[#This Row],[População em 2018'[1']]]*100</f>
        <v>9.3176684378394242E-2</v>
      </c>
      <c r="AB3" s="15"/>
    </row>
    <row r="4" spans="1:28" x14ac:dyDescent="0.25">
      <c r="A4">
        <v>-67.807559999691406</v>
      </c>
      <c r="B4">
        <v>-9.9738800000313308</v>
      </c>
      <c r="C4" t="s">
        <v>1</v>
      </c>
      <c r="D4">
        <v>853</v>
      </c>
      <c r="E4">
        <v>505</v>
      </c>
      <c r="F4">
        <v>1358</v>
      </c>
      <c r="G4">
        <v>-911</v>
      </c>
      <c r="H4">
        <v>-482</v>
      </c>
      <c r="I4">
        <v>-1393</v>
      </c>
      <c r="J4">
        <v>-58</v>
      </c>
      <c r="K4">
        <v>23</v>
      </c>
      <c r="L4">
        <v>-35</v>
      </c>
      <c r="M4">
        <v>2018</v>
      </c>
      <c r="N4" t="s">
        <v>154</v>
      </c>
      <c r="O4">
        <v>2</v>
      </c>
      <c r="Q4">
        <v>2</v>
      </c>
      <c r="S4" t="s">
        <v>102</v>
      </c>
      <c r="T4" t="s">
        <v>102</v>
      </c>
      <c r="U4" s="13" t="s">
        <v>163</v>
      </c>
      <c r="V4" s="13" t="s">
        <v>164</v>
      </c>
      <c r="W4" s="13" t="s">
        <v>165</v>
      </c>
      <c r="X4">
        <v>2</v>
      </c>
      <c r="Z4" s="12" t="s">
        <v>102</v>
      </c>
      <c r="AA4">
        <f>L21/Table2[[#This Row],[População em 2018'[1']]]*100</f>
        <v>0.10734158109364925</v>
      </c>
      <c r="AB4" s="15"/>
    </row>
    <row r="5" spans="1:28" x14ac:dyDescent="0.25">
      <c r="A5">
        <v>-60.051799999824702</v>
      </c>
      <c r="B5">
        <v>-3.1091499998268701</v>
      </c>
      <c r="C5" t="s">
        <v>2</v>
      </c>
      <c r="D5">
        <v>6366</v>
      </c>
      <c r="E5">
        <v>3596</v>
      </c>
      <c r="F5">
        <v>9962</v>
      </c>
      <c r="G5">
        <v>-6274</v>
      </c>
      <c r="H5">
        <v>-3371</v>
      </c>
      <c r="I5">
        <v>-9645</v>
      </c>
      <c r="J5">
        <v>92</v>
      </c>
      <c r="K5">
        <v>225</v>
      </c>
      <c r="L5">
        <v>317</v>
      </c>
      <c r="M5">
        <v>2018</v>
      </c>
      <c r="N5" t="s">
        <v>154</v>
      </c>
      <c r="O5">
        <v>3</v>
      </c>
      <c r="Q5">
        <v>3</v>
      </c>
      <c r="R5">
        <v>-3</v>
      </c>
      <c r="S5" t="s">
        <v>103</v>
      </c>
      <c r="T5" t="s">
        <v>104</v>
      </c>
      <c r="U5" s="13" t="s">
        <v>166</v>
      </c>
      <c r="V5" s="13" t="s">
        <v>167</v>
      </c>
      <c r="W5" s="13" t="s">
        <v>168</v>
      </c>
      <c r="X5">
        <v>6</v>
      </c>
      <c r="Z5" s="11" t="s">
        <v>103</v>
      </c>
      <c r="AA5">
        <f>L29/Table2[[#This Row],[População em 2018'[1']]]*100</f>
        <v>4.4710345873184655E-2</v>
      </c>
      <c r="AB5" s="15"/>
    </row>
    <row r="6" spans="1:28" x14ac:dyDescent="0.25">
      <c r="A6">
        <v>-60.673559999863997</v>
      </c>
      <c r="B6">
        <v>2.8217499997692701</v>
      </c>
      <c r="C6" t="s">
        <v>3</v>
      </c>
      <c r="D6">
        <v>922</v>
      </c>
      <c r="E6">
        <v>585</v>
      </c>
      <c r="F6">
        <v>1507</v>
      </c>
      <c r="G6">
        <v>-823</v>
      </c>
      <c r="H6">
        <v>-525</v>
      </c>
      <c r="I6">
        <v>-1348</v>
      </c>
      <c r="J6">
        <v>99</v>
      </c>
      <c r="K6">
        <v>60</v>
      </c>
      <c r="L6">
        <v>159</v>
      </c>
      <c r="M6">
        <v>2018</v>
      </c>
      <c r="N6" t="s">
        <v>154</v>
      </c>
      <c r="O6">
        <v>4</v>
      </c>
      <c r="Q6">
        <v>4</v>
      </c>
      <c r="R6">
        <v>-1</v>
      </c>
      <c r="S6" t="s">
        <v>105</v>
      </c>
      <c r="T6" t="s">
        <v>106</v>
      </c>
      <c r="U6" s="13" t="s">
        <v>169</v>
      </c>
      <c r="V6" s="13" t="s">
        <v>170</v>
      </c>
      <c r="W6" s="13" t="s">
        <v>171</v>
      </c>
      <c r="X6">
        <v>3</v>
      </c>
      <c r="Z6" s="12" t="s">
        <v>105</v>
      </c>
      <c r="AA6">
        <f>L18/Table2[[#This Row],[População em 2018'[1']]]*100</f>
        <v>7.4650136543604195E-2</v>
      </c>
      <c r="AB6" s="15"/>
    </row>
    <row r="7" spans="1:28" x14ac:dyDescent="0.25">
      <c r="A7">
        <v>-48.503269999922097</v>
      </c>
      <c r="B7">
        <v>-1.4564300002777399</v>
      </c>
      <c r="C7" t="s">
        <v>4</v>
      </c>
      <c r="D7">
        <v>3842</v>
      </c>
      <c r="E7">
        <v>2516</v>
      </c>
      <c r="F7">
        <v>6358</v>
      </c>
      <c r="G7">
        <v>-4227</v>
      </c>
      <c r="H7">
        <v>-2285</v>
      </c>
      <c r="I7">
        <v>-6512</v>
      </c>
      <c r="J7">
        <v>-385</v>
      </c>
      <c r="K7">
        <v>231</v>
      </c>
      <c r="L7">
        <v>-154</v>
      </c>
      <c r="M7">
        <v>2018</v>
      </c>
      <c r="N7" t="s">
        <v>154</v>
      </c>
      <c r="O7">
        <v>5</v>
      </c>
      <c r="Q7">
        <v>5</v>
      </c>
      <c r="S7" t="s">
        <v>107</v>
      </c>
      <c r="T7" t="s">
        <v>108</v>
      </c>
      <c r="U7" s="13" t="s">
        <v>172</v>
      </c>
      <c r="V7" s="13" t="s">
        <v>173</v>
      </c>
      <c r="W7" s="13" t="s">
        <v>174</v>
      </c>
      <c r="X7">
        <v>5</v>
      </c>
      <c r="Z7" s="11" t="s">
        <v>107</v>
      </c>
      <c r="AA7">
        <f>L12/Table2[[#This Row],[População em 2018'[1']]]*100</f>
        <v>5.7845521058001767E-2</v>
      </c>
      <c r="AB7" s="15"/>
    </row>
    <row r="8" spans="1:28" x14ac:dyDescent="0.25">
      <c r="A8">
        <v>-51.066490000001799</v>
      </c>
      <c r="B8">
        <v>3.4080000270041003E-2</v>
      </c>
      <c r="C8" t="s">
        <v>5</v>
      </c>
      <c r="D8">
        <v>971</v>
      </c>
      <c r="E8">
        <v>546</v>
      </c>
      <c r="F8">
        <v>1517</v>
      </c>
      <c r="G8">
        <v>-817</v>
      </c>
      <c r="H8">
        <v>-459</v>
      </c>
      <c r="I8">
        <v>-1276</v>
      </c>
      <c r="J8">
        <v>154</v>
      </c>
      <c r="K8">
        <v>87</v>
      </c>
      <c r="L8">
        <v>241</v>
      </c>
      <c r="M8">
        <v>2018</v>
      </c>
      <c r="N8" t="s">
        <v>154</v>
      </c>
      <c r="O8">
        <v>6</v>
      </c>
      <c r="Q8">
        <v>6</v>
      </c>
      <c r="R8">
        <v>-2</v>
      </c>
      <c r="S8" t="s">
        <v>109</v>
      </c>
      <c r="T8" t="s">
        <v>110</v>
      </c>
      <c r="U8" s="13" t="s">
        <v>175</v>
      </c>
      <c r="V8" s="13" t="s">
        <v>176</v>
      </c>
      <c r="W8" s="13" t="s">
        <v>177</v>
      </c>
      <c r="X8">
        <v>4</v>
      </c>
      <c r="Z8" s="12" t="s">
        <v>109</v>
      </c>
      <c r="AA8">
        <f>L19/Table2[[#This Row],[População em 2018'[1']]]*100</f>
        <v>1.6789415952183744E-3</v>
      </c>
      <c r="AB8" s="15"/>
    </row>
    <row r="9" spans="1:28" x14ac:dyDescent="0.25">
      <c r="A9">
        <v>-48.332039999998798</v>
      </c>
      <c r="B9">
        <v>-10.169280000331399</v>
      </c>
      <c r="C9" t="s">
        <v>6</v>
      </c>
      <c r="D9">
        <v>1107</v>
      </c>
      <c r="E9">
        <v>712</v>
      </c>
      <c r="F9">
        <v>1819</v>
      </c>
      <c r="G9">
        <v>-1472</v>
      </c>
      <c r="H9">
        <v>-752</v>
      </c>
      <c r="I9">
        <v>-2224</v>
      </c>
      <c r="J9">
        <v>-365</v>
      </c>
      <c r="K9">
        <v>-40</v>
      </c>
      <c r="L9">
        <v>-405</v>
      </c>
      <c r="M9">
        <v>2018</v>
      </c>
      <c r="N9" t="s">
        <v>154</v>
      </c>
      <c r="O9">
        <v>7</v>
      </c>
      <c r="Q9">
        <v>7</v>
      </c>
      <c r="R9">
        <v>-2</v>
      </c>
      <c r="S9" t="s">
        <v>111</v>
      </c>
      <c r="T9" t="s">
        <v>112</v>
      </c>
      <c r="U9" s="13" t="s">
        <v>178</v>
      </c>
      <c r="V9" s="13" t="s">
        <v>179</v>
      </c>
      <c r="W9" s="13" t="s">
        <v>180</v>
      </c>
      <c r="X9">
        <v>9</v>
      </c>
      <c r="Z9" s="11" t="s">
        <v>111</v>
      </c>
      <c r="AA9">
        <f>L5/Table2[[#This Row],[População em 2018'[1']]]*100</f>
        <v>1.4775496354134623E-2</v>
      </c>
      <c r="AB9" s="15"/>
    </row>
    <row r="10" spans="1:28" x14ac:dyDescent="0.25">
      <c r="A10">
        <v>-44.302779999762599</v>
      </c>
      <c r="B10">
        <v>-2.5297199995773498</v>
      </c>
      <c r="C10" t="s">
        <v>7</v>
      </c>
      <c r="D10">
        <v>3504</v>
      </c>
      <c r="E10">
        <v>2181</v>
      </c>
      <c r="F10">
        <v>5685</v>
      </c>
      <c r="G10">
        <v>-3367</v>
      </c>
      <c r="H10">
        <v>-1783</v>
      </c>
      <c r="I10">
        <v>-5150</v>
      </c>
      <c r="J10">
        <v>137</v>
      </c>
      <c r="K10">
        <v>398</v>
      </c>
      <c r="L10">
        <v>535</v>
      </c>
      <c r="M10">
        <v>2018</v>
      </c>
      <c r="N10" t="s">
        <v>154</v>
      </c>
      <c r="O10">
        <v>8</v>
      </c>
      <c r="Q10">
        <v>8</v>
      </c>
      <c r="R10">
        <v>-1</v>
      </c>
      <c r="S10" t="s">
        <v>113</v>
      </c>
      <c r="T10" t="s">
        <v>114</v>
      </c>
      <c r="U10" s="13" t="s">
        <v>181</v>
      </c>
      <c r="V10" s="13" t="s">
        <v>182</v>
      </c>
      <c r="W10" s="13" t="s">
        <v>183</v>
      </c>
      <c r="X10">
        <v>7</v>
      </c>
      <c r="Z10" s="12" t="s">
        <v>113</v>
      </c>
      <c r="AA10">
        <f>L23/Table2[[#This Row],[População em 2018'[1']]]*100</f>
        <v>0.11928947910608521</v>
      </c>
      <c r="AB10" s="15"/>
    </row>
    <row r="11" spans="1:28" x14ac:dyDescent="0.25">
      <c r="A11">
        <v>-42.801940000321103</v>
      </c>
      <c r="B11">
        <v>-5.0891700000230102</v>
      </c>
      <c r="C11" t="s">
        <v>8</v>
      </c>
      <c r="D11">
        <v>2590</v>
      </c>
      <c r="E11">
        <v>1551</v>
      </c>
      <c r="F11">
        <v>4141</v>
      </c>
      <c r="G11">
        <v>-2729</v>
      </c>
      <c r="H11">
        <v>-1505</v>
      </c>
      <c r="I11">
        <v>-4234</v>
      </c>
      <c r="J11">
        <v>-139</v>
      </c>
      <c r="K11">
        <v>46</v>
      </c>
      <c r="L11">
        <v>-93</v>
      </c>
      <c r="M11">
        <v>2018</v>
      </c>
      <c r="N11" t="s">
        <v>154</v>
      </c>
      <c r="O11">
        <v>9</v>
      </c>
      <c r="Q11">
        <v>9</v>
      </c>
      <c r="R11">
        <v>-1</v>
      </c>
      <c r="S11" t="s">
        <v>115</v>
      </c>
      <c r="T11" t="s">
        <v>116</v>
      </c>
      <c r="U11" s="13" t="s">
        <v>184</v>
      </c>
      <c r="V11" s="13" t="s">
        <v>185</v>
      </c>
      <c r="W11" s="13" t="s">
        <v>186</v>
      </c>
      <c r="X11">
        <v>8</v>
      </c>
      <c r="Z11" s="11" t="s">
        <v>115</v>
      </c>
      <c r="AA11">
        <f>L15/Table2[[#This Row],[População em 2018'[1']]]*100</f>
        <v>0.13108776591522706</v>
      </c>
      <c r="AB11" s="15"/>
    </row>
    <row r="12" spans="1:28" x14ac:dyDescent="0.25">
      <c r="A12">
        <v>-38.5428799999438</v>
      </c>
      <c r="B12">
        <v>-3.7184099996174198</v>
      </c>
      <c r="C12" t="s">
        <v>9</v>
      </c>
      <c r="D12">
        <v>11218</v>
      </c>
      <c r="E12">
        <v>7555</v>
      </c>
      <c r="F12">
        <v>18773</v>
      </c>
      <c r="G12">
        <v>-10827</v>
      </c>
      <c r="H12">
        <v>-6417</v>
      </c>
      <c r="I12">
        <v>-17244</v>
      </c>
      <c r="J12">
        <v>391</v>
      </c>
      <c r="K12">
        <v>1138</v>
      </c>
      <c r="L12">
        <v>1529</v>
      </c>
      <c r="M12">
        <v>2018</v>
      </c>
      <c r="N12" t="s">
        <v>154</v>
      </c>
      <c r="O12">
        <v>10</v>
      </c>
      <c r="Q12">
        <v>10</v>
      </c>
      <c r="R12">
        <v>-2</v>
      </c>
      <c r="S12" t="s">
        <v>117</v>
      </c>
      <c r="T12" t="s">
        <v>118</v>
      </c>
      <c r="U12" s="13" t="s">
        <v>187</v>
      </c>
      <c r="V12" s="13" t="s">
        <v>188</v>
      </c>
      <c r="W12" s="13" t="s">
        <v>189</v>
      </c>
      <c r="X12">
        <v>12</v>
      </c>
      <c r="Z12" s="12" t="s">
        <v>117</v>
      </c>
      <c r="AA12">
        <f>L28/Table2[[#This Row],[População em 2018'[1']]]*100</f>
        <v>1.4040201777756979E-2</v>
      </c>
      <c r="AB12" s="15"/>
    </row>
    <row r="13" spans="1:28" x14ac:dyDescent="0.25">
      <c r="A13">
        <v>-35.211510000338997</v>
      </c>
      <c r="B13">
        <v>-5.7954400003791697</v>
      </c>
      <c r="C13" t="s">
        <v>10</v>
      </c>
      <c r="D13">
        <v>3414</v>
      </c>
      <c r="E13">
        <v>2426</v>
      </c>
      <c r="F13">
        <v>5840</v>
      </c>
      <c r="G13">
        <v>-3024</v>
      </c>
      <c r="H13">
        <v>-1911</v>
      </c>
      <c r="I13">
        <v>-4935</v>
      </c>
      <c r="J13">
        <v>390</v>
      </c>
      <c r="K13">
        <v>515</v>
      </c>
      <c r="L13">
        <v>905</v>
      </c>
      <c r="M13">
        <v>2018</v>
      </c>
      <c r="N13" t="s">
        <v>154</v>
      </c>
      <c r="O13">
        <v>11</v>
      </c>
      <c r="Q13">
        <v>11</v>
      </c>
      <c r="S13" t="s">
        <v>119</v>
      </c>
      <c r="T13" t="s">
        <v>120</v>
      </c>
      <c r="U13" s="13" t="s">
        <v>190</v>
      </c>
      <c r="V13" s="13" t="s">
        <v>191</v>
      </c>
      <c r="W13" s="13" t="s">
        <v>192</v>
      </c>
      <c r="X13">
        <v>11</v>
      </c>
      <c r="Z13" s="11" t="s">
        <v>119</v>
      </c>
      <c r="AA13">
        <f>L7/Table2[[#This Row],[População em 2018'[1']]]*100</f>
        <v>-1.0365261029580032E-2</v>
      </c>
      <c r="AB13" s="15"/>
    </row>
    <row r="14" spans="1:28" x14ac:dyDescent="0.25">
      <c r="A14">
        <v>-34.861079999967899</v>
      </c>
      <c r="B14">
        <v>-7.1152600001555104</v>
      </c>
      <c r="C14" t="s">
        <v>11</v>
      </c>
      <c r="D14">
        <v>2870</v>
      </c>
      <c r="E14">
        <v>1595</v>
      </c>
      <c r="F14">
        <v>4465</v>
      </c>
      <c r="G14">
        <v>-2548</v>
      </c>
      <c r="H14">
        <v>-1251</v>
      </c>
      <c r="I14">
        <v>-3799</v>
      </c>
      <c r="J14">
        <v>322</v>
      </c>
      <c r="K14">
        <v>344</v>
      </c>
      <c r="L14">
        <v>666</v>
      </c>
      <c r="M14">
        <v>2018</v>
      </c>
      <c r="N14" t="s">
        <v>154</v>
      </c>
      <c r="O14">
        <v>12</v>
      </c>
      <c r="Q14">
        <v>12</v>
      </c>
      <c r="R14">
        <v>-2</v>
      </c>
      <c r="S14" t="s">
        <v>121</v>
      </c>
      <c r="T14" t="s">
        <v>122</v>
      </c>
      <c r="U14" s="13" t="s">
        <v>193</v>
      </c>
      <c r="V14" s="13" t="s">
        <v>194</v>
      </c>
      <c r="W14" s="13" t="s">
        <v>195</v>
      </c>
      <c r="X14">
        <v>10</v>
      </c>
      <c r="Z14" s="12" t="s">
        <v>121</v>
      </c>
      <c r="AA14">
        <f>L25/Table2[[#This Row],[População em 2018'[1']]]*100</f>
        <v>9.0189919417267644E-2</v>
      </c>
      <c r="AB14" s="15"/>
    </row>
    <row r="15" spans="1:28" x14ac:dyDescent="0.25">
      <c r="A15">
        <v>-34.871989999567603</v>
      </c>
      <c r="B15">
        <v>-8.0553100001532592</v>
      </c>
      <c r="C15" t="s">
        <v>12</v>
      </c>
      <c r="D15">
        <v>7552</v>
      </c>
      <c r="E15">
        <v>5589</v>
      </c>
      <c r="F15">
        <v>13141</v>
      </c>
      <c r="G15">
        <v>-7005</v>
      </c>
      <c r="H15">
        <v>-3989</v>
      </c>
      <c r="I15">
        <v>-10994</v>
      </c>
      <c r="J15">
        <v>547</v>
      </c>
      <c r="K15">
        <v>1600</v>
      </c>
      <c r="L15">
        <v>2147</v>
      </c>
      <c r="M15">
        <v>2018</v>
      </c>
      <c r="N15" t="s">
        <v>154</v>
      </c>
      <c r="O15">
        <v>13</v>
      </c>
      <c r="Q15">
        <v>13</v>
      </c>
      <c r="S15" t="s">
        <v>123</v>
      </c>
      <c r="T15" t="s">
        <v>124</v>
      </c>
      <c r="U15" s="13" t="s">
        <v>196</v>
      </c>
      <c r="V15" s="13" t="s">
        <v>197</v>
      </c>
      <c r="W15" s="13">
        <v>868.04700000000003</v>
      </c>
      <c r="X15">
        <v>13</v>
      </c>
      <c r="Z15" s="11" t="s">
        <v>123</v>
      </c>
      <c r="AA15">
        <f>L10/Table2[[#This Row],[População em 2018'[1']]]*100</f>
        <v>4.8873310330904286E-2</v>
      </c>
      <c r="AB15" s="15"/>
    </row>
    <row r="16" spans="1:28" x14ac:dyDescent="0.25">
      <c r="A16">
        <v>-35.734989999975497</v>
      </c>
      <c r="B16">
        <v>-9.6664800004223803</v>
      </c>
      <c r="C16" t="s">
        <v>13</v>
      </c>
      <c r="D16">
        <v>2956</v>
      </c>
      <c r="E16">
        <v>1966</v>
      </c>
      <c r="F16">
        <v>4922</v>
      </c>
      <c r="G16">
        <v>-3193</v>
      </c>
      <c r="H16">
        <v>-1520</v>
      </c>
      <c r="I16">
        <v>-4713</v>
      </c>
      <c r="J16">
        <v>-237</v>
      </c>
      <c r="K16">
        <v>446</v>
      </c>
      <c r="L16">
        <v>209</v>
      </c>
      <c r="M16">
        <v>2018</v>
      </c>
      <c r="N16" t="s">
        <v>154</v>
      </c>
      <c r="O16">
        <v>14</v>
      </c>
      <c r="Q16">
        <v>14</v>
      </c>
      <c r="S16" t="s">
        <v>125</v>
      </c>
      <c r="T16" t="s">
        <v>126</v>
      </c>
      <c r="U16" s="13" t="s">
        <v>198</v>
      </c>
      <c r="V16" s="13">
        <v>932.74800000000005</v>
      </c>
      <c r="W16" s="13">
        <v>796.84199999999998</v>
      </c>
      <c r="X16">
        <v>14</v>
      </c>
      <c r="Z16" s="12" t="s">
        <v>125</v>
      </c>
      <c r="AA16">
        <f>Table1[[#This Row],[SaldoT]]/Table2[[#This Row],[População em 2018'[1']]]*100</f>
        <v>2.0644381271101225E-2</v>
      </c>
      <c r="AB16" s="15"/>
    </row>
    <row r="17" spans="1:28" x14ac:dyDescent="0.25">
      <c r="A17">
        <v>-37.0744599996803</v>
      </c>
      <c r="B17">
        <v>-10.909210000328301</v>
      </c>
      <c r="C17" t="s">
        <v>14</v>
      </c>
      <c r="D17">
        <v>2245</v>
      </c>
      <c r="E17">
        <v>1645</v>
      </c>
      <c r="F17">
        <v>3890</v>
      </c>
      <c r="G17">
        <v>-2330</v>
      </c>
      <c r="H17">
        <v>-1451</v>
      </c>
      <c r="I17">
        <v>-3781</v>
      </c>
      <c r="J17">
        <v>-85</v>
      </c>
      <c r="K17">
        <v>194</v>
      </c>
      <c r="L17">
        <v>109</v>
      </c>
      <c r="M17">
        <v>2018</v>
      </c>
      <c r="N17" t="s">
        <v>154</v>
      </c>
      <c r="O17">
        <v>15</v>
      </c>
      <c r="Q17">
        <v>15</v>
      </c>
      <c r="R17">
        <v>-2</v>
      </c>
      <c r="S17" t="s">
        <v>127</v>
      </c>
      <c r="T17" t="s">
        <v>128</v>
      </c>
      <c r="U17" s="13">
        <v>885.71100000000001</v>
      </c>
      <c r="V17" s="13">
        <v>786.79700000000003</v>
      </c>
      <c r="W17" s="13">
        <v>662.53399999999999</v>
      </c>
      <c r="X17">
        <v>17</v>
      </c>
      <c r="Z17" s="11" t="s">
        <v>127</v>
      </c>
      <c r="AA17">
        <f>L26/Table2[[#This Row],[População em 2018'[1']]]/10</f>
        <v>7.3161561728374153E-2</v>
      </c>
      <c r="AB17" s="15"/>
    </row>
    <row r="18" spans="1:28" x14ac:dyDescent="0.25">
      <c r="A18">
        <v>-38.522589999658102</v>
      </c>
      <c r="B18">
        <v>-12.9864500003623</v>
      </c>
      <c r="C18" t="s">
        <v>15</v>
      </c>
      <c r="D18">
        <v>8949</v>
      </c>
      <c r="E18">
        <v>6099</v>
      </c>
      <c r="F18">
        <v>15048</v>
      </c>
      <c r="G18">
        <v>-7770</v>
      </c>
      <c r="H18">
        <v>-5145</v>
      </c>
      <c r="I18">
        <v>-12915</v>
      </c>
      <c r="J18">
        <v>1179</v>
      </c>
      <c r="K18">
        <v>954</v>
      </c>
      <c r="L18">
        <v>2133</v>
      </c>
      <c r="M18">
        <v>2018</v>
      </c>
      <c r="N18" t="s">
        <v>154</v>
      </c>
      <c r="O18">
        <v>16</v>
      </c>
      <c r="Q18">
        <v>16</v>
      </c>
      <c r="S18" t="s">
        <v>129</v>
      </c>
      <c r="T18" t="s">
        <v>130</v>
      </c>
      <c r="U18" s="13">
        <v>877.64</v>
      </c>
      <c r="V18" s="13">
        <v>803.73900000000003</v>
      </c>
      <c r="W18" s="13">
        <v>709.53599999999994</v>
      </c>
      <c r="X18">
        <v>16</v>
      </c>
      <c r="Z18" s="12" t="s">
        <v>129</v>
      </c>
      <c r="AA18">
        <f>L13/Table2[[#This Row],[População em 2018'[1']]]/10</f>
        <v>0.10311745134679366</v>
      </c>
      <c r="AB18" s="15"/>
    </row>
    <row r="19" spans="1:28" x14ac:dyDescent="0.25">
      <c r="A19">
        <v>-43.938329999938702</v>
      </c>
      <c r="B19">
        <v>-19.919519999813001</v>
      </c>
      <c r="C19" t="s">
        <v>16</v>
      </c>
      <c r="D19">
        <v>18637</v>
      </c>
      <c r="E19">
        <v>13036</v>
      </c>
      <c r="F19">
        <v>31673</v>
      </c>
      <c r="G19">
        <v>-19709</v>
      </c>
      <c r="H19">
        <v>-11922</v>
      </c>
      <c r="I19">
        <v>-31631</v>
      </c>
      <c r="J19">
        <v>-1072</v>
      </c>
      <c r="K19">
        <v>1114</v>
      </c>
      <c r="L19">
        <v>42</v>
      </c>
      <c r="M19">
        <v>2018</v>
      </c>
      <c r="N19" t="s">
        <v>154</v>
      </c>
      <c r="O19">
        <v>17</v>
      </c>
      <c r="Q19">
        <v>17</v>
      </c>
      <c r="R19">
        <v>-2</v>
      </c>
      <c r="S19" t="s">
        <v>131</v>
      </c>
      <c r="T19" t="s">
        <v>132</v>
      </c>
      <c r="U19" s="13">
        <v>861.44200000000001</v>
      </c>
      <c r="V19" s="13">
        <v>814.23</v>
      </c>
      <c r="W19" s="13">
        <v>714.58299999999997</v>
      </c>
      <c r="X19">
        <v>15</v>
      </c>
      <c r="Z19" s="11" t="s">
        <v>131</v>
      </c>
      <c r="AA19">
        <f>L11/Table2[[#This Row],[População em 2018'[1']]]/10</f>
        <v>-1.0795851606956708E-2</v>
      </c>
      <c r="AB19" s="15"/>
    </row>
    <row r="20" spans="1:28" x14ac:dyDescent="0.25">
      <c r="A20">
        <v>-40.334099999955299</v>
      </c>
      <c r="B20">
        <v>-20.320619999813299</v>
      </c>
      <c r="C20" t="s">
        <v>17</v>
      </c>
      <c r="D20">
        <v>1916</v>
      </c>
      <c r="E20">
        <v>2014</v>
      </c>
      <c r="F20">
        <v>3930</v>
      </c>
      <c r="G20">
        <v>-2029</v>
      </c>
      <c r="H20">
        <v>-1890</v>
      </c>
      <c r="I20">
        <v>-3919</v>
      </c>
      <c r="J20">
        <v>-113</v>
      </c>
      <c r="K20">
        <v>124</v>
      </c>
      <c r="L20">
        <v>11</v>
      </c>
      <c r="M20">
        <v>2018</v>
      </c>
      <c r="N20" t="s">
        <v>154</v>
      </c>
      <c r="O20">
        <v>18</v>
      </c>
      <c r="Q20">
        <v>18</v>
      </c>
      <c r="S20" t="s">
        <v>133</v>
      </c>
      <c r="T20" t="s">
        <v>134</v>
      </c>
      <c r="U20" s="13">
        <v>800.32299999999998</v>
      </c>
      <c r="V20" s="13">
        <v>723.51499999999999</v>
      </c>
      <c r="W20" s="13">
        <v>595.42899999999997</v>
      </c>
      <c r="X20">
        <v>18</v>
      </c>
      <c r="Z20" s="12" t="s">
        <v>133</v>
      </c>
      <c r="AA20">
        <f>L14/Table2[[#This Row],[População em 2018'[1']]]/10</f>
        <v>8.3216401377943658E-2</v>
      </c>
      <c r="AB20" s="15"/>
    </row>
    <row r="21" spans="1:28" x14ac:dyDescent="0.25">
      <c r="A21">
        <v>-43.207500000445798</v>
      </c>
      <c r="B21">
        <v>-22.902779999708802</v>
      </c>
      <c r="C21" t="s">
        <v>18</v>
      </c>
      <c r="D21">
        <v>29544</v>
      </c>
      <c r="E21">
        <v>22191</v>
      </c>
      <c r="F21">
        <v>51735</v>
      </c>
      <c r="G21">
        <v>-26073</v>
      </c>
      <c r="H21">
        <v>-18482</v>
      </c>
      <c r="I21">
        <v>-44555</v>
      </c>
      <c r="J21">
        <v>3471</v>
      </c>
      <c r="K21">
        <v>3709</v>
      </c>
      <c r="L21">
        <v>7180</v>
      </c>
      <c r="M21">
        <v>2018</v>
      </c>
      <c r="N21" t="s">
        <v>154</v>
      </c>
      <c r="O21">
        <v>19</v>
      </c>
      <c r="Q21">
        <v>19</v>
      </c>
      <c r="R21">
        <v>-1</v>
      </c>
      <c r="S21" t="s">
        <v>135</v>
      </c>
      <c r="T21" t="s">
        <v>136</v>
      </c>
      <c r="U21" s="13">
        <v>648.93899999999996</v>
      </c>
      <c r="V21" s="13">
        <v>579.149</v>
      </c>
      <c r="W21" s="13">
        <v>461.08300000000003</v>
      </c>
      <c r="X21">
        <v>20</v>
      </c>
      <c r="Z21" s="11" t="s">
        <v>135</v>
      </c>
      <c r="AA21">
        <f>L17/Table2[[#This Row],[População em 2018'[1']]]/10</f>
        <v>1.6796648067075641E-2</v>
      </c>
      <c r="AB21" s="15"/>
    </row>
    <row r="22" spans="1:28" x14ac:dyDescent="0.25">
      <c r="A22">
        <v>-46.636110000187799</v>
      </c>
      <c r="B22">
        <v>-23.5474999999239</v>
      </c>
      <c r="C22" t="s">
        <v>19</v>
      </c>
      <c r="D22">
        <v>67491</v>
      </c>
      <c r="E22">
        <v>58556</v>
      </c>
      <c r="F22">
        <v>126047</v>
      </c>
      <c r="G22">
        <v>-63606</v>
      </c>
      <c r="H22">
        <v>-51095</v>
      </c>
      <c r="I22">
        <v>-114701</v>
      </c>
      <c r="J22">
        <v>3885</v>
      </c>
      <c r="K22">
        <v>7461</v>
      </c>
      <c r="L22">
        <v>11346</v>
      </c>
      <c r="M22">
        <v>2018</v>
      </c>
      <c r="N22" t="s">
        <v>154</v>
      </c>
      <c r="O22">
        <v>20</v>
      </c>
      <c r="Q22">
        <v>20</v>
      </c>
      <c r="R22">
        <v>-1</v>
      </c>
      <c r="S22" t="s">
        <v>137</v>
      </c>
      <c r="T22" t="s">
        <v>138</v>
      </c>
      <c r="U22" s="13">
        <v>607.15300000000002</v>
      </c>
      <c r="V22" s="13">
        <v>551.09799999999996</v>
      </c>
      <c r="W22" s="13">
        <v>483.04399999999998</v>
      </c>
      <c r="X22">
        <v>19</v>
      </c>
      <c r="Z22" s="12" t="s">
        <v>137</v>
      </c>
      <c r="AA22">
        <f>L27/Table2[[#This Row],[População em 2018'[1']]]/10</f>
        <v>1.894086004680863E-2</v>
      </c>
      <c r="AB22" s="15"/>
    </row>
    <row r="23" spans="1:28" x14ac:dyDescent="0.25">
      <c r="A23">
        <v>-49.276540000409803</v>
      </c>
      <c r="B23">
        <v>-25.439979999679501</v>
      </c>
      <c r="C23" t="s">
        <v>20</v>
      </c>
      <c r="D23">
        <v>13466</v>
      </c>
      <c r="E23">
        <v>11294</v>
      </c>
      <c r="F23">
        <v>24760</v>
      </c>
      <c r="G23">
        <v>-12203</v>
      </c>
      <c r="H23">
        <v>-10270</v>
      </c>
      <c r="I23">
        <v>-22473</v>
      </c>
      <c r="J23">
        <v>1263</v>
      </c>
      <c r="K23">
        <v>1024</v>
      </c>
      <c r="L23">
        <v>2287</v>
      </c>
      <c r="M23">
        <v>2018</v>
      </c>
      <c r="N23" t="s">
        <v>154</v>
      </c>
      <c r="O23">
        <v>21</v>
      </c>
      <c r="Q23">
        <v>21</v>
      </c>
      <c r="R23">
        <v>-1</v>
      </c>
      <c r="S23" t="s">
        <v>139</v>
      </c>
      <c r="T23" t="s">
        <v>140</v>
      </c>
      <c r="U23" s="13">
        <v>519.53599999999994</v>
      </c>
      <c r="V23" s="13">
        <v>428.52699999999999</v>
      </c>
      <c r="W23" s="13">
        <v>334.58499999999998</v>
      </c>
      <c r="X23">
        <v>22</v>
      </c>
      <c r="Z23" s="11" t="s">
        <v>139</v>
      </c>
      <c r="AA23">
        <f>L3/Table2[[#This Row],[População em 2018'[1']]]/10</f>
        <v>-4.2345477503002681E-2</v>
      </c>
      <c r="AB23" s="15"/>
    </row>
    <row r="24" spans="1:28" x14ac:dyDescent="0.25">
      <c r="A24">
        <v>-48.547989999668097</v>
      </c>
      <c r="B24">
        <v>-27.597589999627299</v>
      </c>
      <c r="C24" t="s">
        <v>21</v>
      </c>
      <c r="D24">
        <v>4160</v>
      </c>
      <c r="E24">
        <v>4061</v>
      </c>
      <c r="F24">
        <v>8221</v>
      </c>
      <c r="G24">
        <v>-3502</v>
      </c>
      <c r="H24">
        <v>-3775</v>
      </c>
      <c r="I24">
        <v>-7277</v>
      </c>
      <c r="J24">
        <v>658</v>
      </c>
      <c r="K24">
        <v>286</v>
      </c>
      <c r="L24">
        <v>944</v>
      </c>
      <c r="M24">
        <v>2018</v>
      </c>
      <c r="N24" t="s">
        <v>154</v>
      </c>
      <c r="O24">
        <v>22</v>
      </c>
      <c r="Q24">
        <v>22</v>
      </c>
      <c r="R24">
        <v>-2</v>
      </c>
      <c r="S24" t="s">
        <v>141</v>
      </c>
      <c r="T24" t="s">
        <v>142</v>
      </c>
      <c r="U24" s="13">
        <v>493.63400000000001</v>
      </c>
      <c r="V24" s="13">
        <v>398.20400000000001</v>
      </c>
      <c r="W24" s="13">
        <v>282.745</v>
      </c>
      <c r="X24">
        <v>24</v>
      </c>
      <c r="Z24" s="12" t="s">
        <v>141</v>
      </c>
      <c r="AA24">
        <f>L8/Table2[[#This Row],[População em 2018'[1']]]/10</f>
        <v>4.8821596567497377E-2</v>
      </c>
      <c r="AB24" s="15"/>
    </row>
    <row r="25" spans="1:28" x14ac:dyDescent="0.25">
      <c r="A25">
        <v>-51.227990000333101</v>
      </c>
      <c r="B25">
        <v>-30.033920000005999</v>
      </c>
      <c r="C25" t="s">
        <v>22</v>
      </c>
      <c r="D25">
        <v>9235</v>
      </c>
      <c r="E25">
        <v>9338</v>
      </c>
      <c r="F25">
        <v>18573</v>
      </c>
      <c r="G25">
        <v>-9208</v>
      </c>
      <c r="H25">
        <v>-8031</v>
      </c>
      <c r="I25">
        <v>-17239</v>
      </c>
      <c r="J25">
        <v>27</v>
      </c>
      <c r="K25">
        <v>1307</v>
      </c>
      <c r="L25">
        <v>1334</v>
      </c>
      <c r="M25">
        <v>2018</v>
      </c>
      <c r="N25" t="s">
        <v>154</v>
      </c>
      <c r="O25">
        <v>23</v>
      </c>
      <c r="Q25">
        <v>23</v>
      </c>
      <c r="R25">
        <v>-2</v>
      </c>
      <c r="S25" t="s">
        <v>143</v>
      </c>
      <c r="T25" t="s">
        <v>144</v>
      </c>
      <c r="U25" s="13">
        <v>492.97699999999998</v>
      </c>
      <c r="V25" s="13">
        <v>421.24</v>
      </c>
      <c r="W25" s="13">
        <v>341.78100000000001</v>
      </c>
      <c r="X25">
        <v>21</v>
      </c>
      <c r="Z25" s="11" t="s">
        <v>143</v>
      </c>
      <c r="AA25">
        <f>L24/Table2[[#This Row],[População em 2018'[1']]]/10</f>
        <v>0.19148966381798746</v>
      </c>
      <c r="AB25" s="15"/>
    </row>
    <row r="26" spans="1:28" x14ac:dyDescent="0.25">
      <c r="A26">
        <v>-54.615329999940698</v>
      </c>
      <c r="B26">
        <v>-20.456300000395998</v>
      </c>
      <c r="C26" t="s">
        <v>23</v>
      </c>
      <c r="D26">
        <v>4508</v>
      </c>
      <c r="E26">
        <v>3341</v>
      </c>
      <c r="F26">
        <v>7849</v>
      </c>
      <c r="G26">
        <v>-4086</v>
      </c>
      <c r="H26">
        <v>-3115</v>
      </c>
      <c r="I26">
        <v>-7201</v>
      </c>
      <c r="J26">
        <v>422</v>
      </c>
      <c r="K26">
        <v>226</v>
      </c>
      <c r="L26">
        <v>648</v>
      </c>
      <c r="M26">
        <v>2018</v>
      </c>
      <c r="N26" t="s">
        <v>154</v>
      </c>
      <c r="O26">
        <v>24</v>
      </c>
      <c r="Q26">
        <v>24</v>
      </c>
      <c r="R26">
        <v>-1</v>
      </c>
      <c r="S26" t="s">
        <v>145</v>
      </c>
      <c r="T26" t="s">
        <v>146</v>
      </c>
      <c r="U26" s="13">
        <v>401.15499999999997</v>
      </c>
      <c r="V26" s="13">
        <v>336.03800000000001</v>
      </c>
      <c r="W26" s="13">
        <v>252.88499999999999</v>
      </c>
      <c r="X26">
        <v>25</v>
      </c>
      <c r="Z26" s="12" t="s">
        <v>145</v>
      </c>
      <c r="AA26">
        <f>L4/Table2[[#This Row],[População em 2018'[1']]]/10</f>
        <v>-8.7248071194426097E-3</v>
      </c>
      <c r="AB26" s="15"/>
    </row>
    <row r="27" spans="1:28" x14ac:dyDescent="0.25">
      <c r="A27">
        <v>-56.094639999712498</v>
      </c>
      <c r="B27">
        <v>-15.598760000388401</v>
      </c>
      <c r="C27" t="s">
        <v>24</v>
      </c>
      <c r="D27">
        <v>3383</v>
      </c>
      <c r="E27">
        <v>2611</v>
      </c>
      <c r="F27">
        <v>5994</v>
      </c>
      <c r="G27">
        <v>-3455</v>
      </c>
      <c r="H27">
        <v>-2424</v>
      </c>
      <c r="I27">
        <v>-5879</v>
      </c>
      <c r="J27">
        <v>-72</v>
      </c>
      <c r="K27">
        <v>187</v>
      </c>
      <c r="L27">
        <v>115</v>
      </c>
      <c r="M27">
        <v>2018</v>
      </c>
      <c r="N27" t="s">
        <v>154</v>
      </c>
      <c r="O27">
        <v>25</v>
      </c>
      <c r="Q27">
        <v>25</v>
      </c>
      <c r="R27">
        <v>-1</v>
      </c>
      <c r="S27" t="s">
        <v>147</v>
      </c>
      <c r="T27" t="s">
        <v>148</v>
      </c>
      <c r="U27" s="13">
        <v>375.37400000000002</v>
      </c>
      <c r="V27" s="13">
        <v>284.31299999999999</v>
      </c>
      <c r="W27" s="13">
        <v>200.38300000000001</v>
      </c>
      <c r="X27">
        <v>26</v>
      </c>
      <c r="Z27" s="11" t="s">
        <v>147</v>
      </c>
      <c r="AA27">
        <f>L6/Table2[[#This Row],[População em 2018'[1']]]/10</f>
        <v>4.2357755198815045E-2</v>
      </c>
      <c r="AB27" s="15"/>
    </row>
    <row r="28" spans="1:28" x14ac:dyDescent="0.25">
      <c r="A28">
        <v>-49.256450000140603</v>
      </c>
      <c r="B28">
        <v>-16.679310000009298</v>
      </c>
      <c r="C28" t="s">
        <v>25</v>
      </c>
      <c r="D28">
        <v>9165</v>
      </c>
      <c r="E28">
        <v>6622</v>
      </c>
      <c r="F28">
        <v>15787</v>
      </c>
      <c r="G28">
        <v>-9538</v>
      </c>
      <c r="H28">
        <v>-6039</v>
      </c>
      <c r="I28">
        <v>-15577</v>
      </c>
      <c r="J28">
        <v>-373</v>
      </c>
      <c r="K28">
        <v>583</v>
      </c>
      <c r="L28">
        <v>210</v>
      </c>
      <c r="M28">
        <v>2018</v>
      </c>
      <c r="N28" t="s">
        <v>154</v>
      </c>
      <c r="O28">
        <v>26</v>
      </c>
      <c r="Q28">
        <v>26</v>
      </c>
      <c r="R28">
        <v>-3</v>
      </c>
      <c r="S28" t="s">
        <v>149</v>
      </c>
      <c r="T28" t="s">
        <v>150</v>
      </c>
      <c r="U28" s="13">
        <v>358.267</v>
      </c>
      <c r="V28" s="13">
        <v>327.80099999999999</v>
      </c>
      <c r="W28" s="13">
        <v>291.94099999999997</v>
      </c>
      <c r="X28">
        <v>23</v>
      </c>
      <c r="Z28" s="12" t="s">
        <v>149</v>
      </c>
      <c r="AA28">
        <f>L20/Table2[[#This Row],[População em 2018'[1']]]/10</f>
        <v>3.0703358110012922E-3</v>
      </c>
      <c r="AB28" s="15"/>
    </row>
    <row r="29" spans="1:28" x14ac:dyDescent="0.25">
      <c r="A29">
        <v>-47.928649999918797</v>
      </c>
      <c r="B29">
        <v>-15.7784299997274</v>
      </c>
      <c r="C29" t="s">
        <v>26</v>
      </c>
      <c r="D29">
        <v>11819</v>
      </c>
      <c r="E29">
        <v>9389</v>
      </c>
      <c r="F29">
        <v>21208</v>
      </c>
      <c r="G29">
        <v>-11477</v>
      </c>
      <c r="H29">
        <v>-8401</v>
      </c>
      <c r="I29">
        <v>-19878</v>
      </c>
      <c r="J29">
        <v>342</v>
      </c>
      <c r="K29">
        <v>988</v>
      </c>
      <c r="L29">
        <v>1330</v>
      </c>
      <c r="M29">
        <v>2018</v>
      </c>
      <c r="N29" t="s">
        <v>154</v>
      </c>
      <c r="O29">
        <v>27</v>
      </c>
      <c r="Q29">
        <v>27</v>
      </c>
      <c r="S29" t="s">
        <v>151</v>
      </c>
      <c r="T29" t="s">
        <v>152</v>
      </c>
      <c r="U29" s="13">
        <v>291.85500000000002</v>
      </c>
      <c r="V29" s="13">
        <v>228.33199999999999</v>
      </c>
      <c r="W29" s="13">
        <v>137.04499999999999</v>
      </c>
      <c r="X29">
        <v>27</v>
      </c>
      <c r="Z29" s="11" t="s">
        <v>151</v>
      </c>
      <c r="AA29">
        <f>L9/Table2[[#This Row],[População em 2018'[1']]]/100</f>
        <v>-1.3876753867502699E-2</v>
      </c>
      <c r="AB29" s="15"/>
    </row>
    <row r="30" spans="1:28" x14ac:dyDescent="0.25">
      <c r="A30">
        <v>-53.073466888999903</v>
      </c>
      <c r="B30">
        <v>-10.7699464289999</v>
      </c>
      <c r="C30" t="s">
        <v>27</v>
      </c>
      <c r="D30">
        <v>701349</v>
      </c>
      <c r="E30">
        <v>488065</v>
      </c>
      <c r="F30">
        <v>1189414</v>
      </c>
      <c r="G30">
        <v>-705806</v>
      </c>
      <c r="H30">
        <v>-424944</v>
      </c>
      <c r="I30">
        <v>-1130750</v>
      </c>
      <c r="J30">
        <v>-4457</v>
      </c>
      <c r="K30">
        <v>63121</v>
      </c>
      <c r="L30">
        <v>58664</v>
      </c>
      <c r="M30">
        <v>2018</v>
      </c>
      <c r="N30" t="s">
        <v>154</v>
      </c>
      <c r="O30">
        <v>28</v>
      </c>
    </row>
    <row r="33" spans="1:30" x14ac:dyDescent="0.25">
      <c r="A33" s="4" t="s">
        <v>29</v>
      </c>
      <c r="B33" s="4" t="s">
        <v>30</v>
      </c>
      <c r="C33" s="4" t="s">
        <v>28</v>
      </c>
      <c r="D33" s="4" t="s">
        <v>57</v>
      </c>
      <c r="E33" s="4" t="s">
        <v>58</v>
      </c>
      <c r="F33" s="4" t="s">
        <v>59</v>
      </c>
      <c r="G33" s="4" t="s">
        <v>60</v>
      </c>
      <c r="H33" s="4" t="s">
        <v>61</v>
      </c>
      <c r="I33" s="4" t="s">
        <v>62</v>
      </c>
      <c r="J33" s="4" t="s">
        <v>63</v>
      </c>
      <c r="K33" s="4" t="s">
        <v>64</v>
      </c>
      <c r="L33" s="4" t="s">
        <v>65</v>
      </c>
      <c r="M33" s="4" t="s">
        <v>66</v>
      </c>
      <c r="N33" s="4" t="s">
        <v>67</v>
      </c>
      <c r="O33" s="4" t="s">
        <v>68</v>
      </c>
      <c r="P33" s="4" t="s">
        <v>69</v>
      </c>
      <c r="Q33" s="4" t="s">
        <v>70</v>
      </c>
      <c r="R33" s="4" t="s">
        <v>71</v>
      </c>
      <c r="S33" s="4" t="s">
        <v>72</v>
      </c>
      <c r="T33" s="4" t="s">
        <v>73</v>
      </c>
      <c r="U33" s="4" t="s">
        <v>74</v>
      </c>
      <c r="V33" s="4" t="s">
        <v>75</v>
      </c>
      <c r="W33" s="4" t="s">
        <v>76</v>
      </c>
      <c r="X33" s="4" t="s">
        <v>77</v>
      </c>
      <c r="Y33" s="4" t="s">
        <v>78</v>
      </c>
      <c r="Z33" s="4" t="s">
        <v>79</v>
      </c>
      <c r="AA33" s="4" t="s">
        <v>80</v>
      </c>
      <c r="AB33" s="4" t="s">
        <v>81</v>
      </c>
      <c r="AC33" s="4" t="s">
        <v>82</v>
      </c>
      <c r="AD33" s="4" t="s">
        <v>83</v>
      </c>
    </row>
    <row r="34" spans="1:30" x14ac:dyDescent="0.25">
      <c r="A34">
        <v>-63.901990000207803</v>
      </c>
      <c r="B34">
        <v>-8.7616700002558296</v>
      </c>
      <c r="C34" t="s">
        <v>0</v>
      </c>
      <c r="D34">
        <v>36</v>
      </c>
      <c r="E34">
        <v>800</v>
      </c>
      <c r="F34">
        <v>526</v>
      </c>
      <c r="G34">
        <v>670</v>
      </c>
      <c r="H34">
        <v>247</v>
      </c>
      <c r="I34">
        <v>75</v>
      </c>
      <c r="J34">
        <v>4</v>
      </c>
      <c r="K34">
        <v>2358</v>
      </c>
      <c r="L34">
        <v>-65</v>
      </c>
      <c r="M34">
        <v>-631</v>
      </c>
      <c r="N34">
        <v>-475</v>
      </c>
      <c r="O34">
        <v>-787</v>
      </c>
      <c r="P34">
        <v>-434</v>
      </c>
      <c r="Q34">
        <v>-171</v>
      </c>
      <c r="R34">
        <v>-15</v>
      </c>
      <c r="S34">
        <v>-2578</v>
      </c>
      <c r="T34">
        <v>-29</v>
      </c>
      <c r="U34">
        <v>169</v>
      </c>
      <c r="V34">
        <v>51</v>
      </c>
      <c r="W34">
        <v>-117</v>
      </c>
      <c r="X34">
        <v>-187</v>
      </c>
      <c r="Y34">
        <v>-96</v>
      </c>
      <c r="Z34">
        <v>-11</v>
      </c>
      <c r="AA34">
        <v>-220</v>
      </c>
      <c r="AB34">
        <v>2018</v>
      </c>
      <c r="AC34" t="s">
        <v>154</v>
      </c>
      <c r="AD34">
        <v>1</v>
      </c>
    </row>
    <row r="35" spans="1:30" x14ac:dyDescent="0.25">
      <c r="A35">
        <v>-67.807559999691406</v>
      </c>
      <c r="B35">
        <v>-9.9738800000313308</v>
      </c>
      <c r="C35" t="s">
        <v>1</v>
      </c>
      <c r="D35">
        <v>38</v>
      </c>
      <c r="E35">
        <v>535</v>
      </c>
      <c r="F35">
        <v>264</v>
      </c>
      <c r="G35">
        <v>347</v>
      </c>
      <c r="H35">
        <v>132</v>
      </c>
      <c r="I35">
        <v>42</v>
      </c>
      <c r="J35">
        <v>0</v>
      </c>
      <c r="K35">
        <v>1358</v>
      </c>
      <c r="L35">
        <v>-3</v>
      </c>
      <c r="M35">
        <v>-328</v>
      </c>
      <c r="N35">
        <v>-288</v>
      </c>
      <c r="O35">
        <v>-466</v>
      </c>
      <c r="P35">
        <v>-219</v>
      </c>
      <c r="Q35">
        <v>-81</v>
      </c>
      <c r="R35">
        <v>-8</v>
      </c>
      <c r="S35">
        <v>-1393</v>
      </c>
      <c r="T35">
        <v>35</v>
      </c>
      <c r="U35">
        <v>207</v>
      </c>
      <c r="V35">
        <v>-24</v>
      </c>
      <c r="W35">
        <v>-119</v>
      </c>
      <c r="X35">
        <v>-87</v>
      </c>
      <c r="Y35">
        <v>-39</v>
      </c>
      <c r="Z35">
        <v>-8</v>
      </c>
      <c r="AA35">
        <v>-35</v>
      </c>
      <c r="AB35">
        <v>2018</v>
      </c>
      <c r="AC35" t="s">
        <v>154</v>
      </c>
      <c r="AD35">
        <v>2</v>
      </c>
    </row>
    <row r="36" spans="1:30" x14ac:dyDescent="0.25">
      <c r="A36">
        <v>-60.051799999824702</v>
      </c>
      <c r="B36">
        <v>-3.1091499998268701</v>
      </c>
      <c r="C36" t="s">
        <v>2</v>
      </c>
      <c r="D36">
        <v>189</v>
      </c>
      <c r="E36">
        <v>3009</v>
      </c>
      <c r="F36">
        <v>1989</v>
      </c>
      <c r="G36">
        <v>2981</v>
      </c>
      <c r="H36">
        <v>1350</v>
      </c>
      <c r="I36">
        <v>438</v>
      </c>
      <c r="J36">
        <v>6</v>
      </c>
      <c r="K36">
        <v>9962</v>
      </c>
      <c r="L36">
        <v>-164</v>
      </c>
      <c r="M36">
        <v>-2178</v>
      </c>
      <c r="N36">
        <v>-1840</v>
      </c>
      <c r="O36">
        <v>-3228</v>
      </c>
      <c r="P36">
        <v>-1555</v>
      </c>
      <c r="Q36">
        <v>-641</v>
      </c>
      <c r="R36">
        <v>-39</v>
      </c>
      <c r="S36">
        <v>-9645</v>
      </c>
      <c r="T36">
        <v>25</v>
      </c>
      <c r="U36">
        <v>831</v>
      </c>
      <c r="V36">
        <v>149</v>
      </c>
      <c r="W36">
        <v>-247</v>
      </c>
      <c r="X36">
        <v>-205</v>
      </c>
      <c r="Y36">
        <v>-203</v>
      </c>
      <c r="Z36">
        <v>-33</v>
      </c>
      <c r="AA36">
        <v>317</v>
      </c>
      <c r="AB36">
        <v>2018</v>
      </c>
      <c r="AC36" t="s">
        <v>154</v>
      </c>
      <c r="AD36">
        <v>3</v>
      </c>
    </row>
    <row r="37" spans="1:30" x14ac:dyDescent="0.25">
      <c r="A37">
        <v>-60.673559999863997</v>
      </c>
      <c r="B37">
        <v>2.8217499997692701</v>
      </c>
      <c r="C37" t="s">
        <v>3</v>
      </c>
      <c r="D37">
        <v>28</v>
      </c>
      <c r="E37">
        <v>522</v>
      </c>
      <c r="F37">
        <v>304</v>
      </c>
      <c r="G37">
        <v>444</v>
      </c>
      <c r="H37">
        <v>158</v>
      </c>
      <c r="I37">
        <v>48</v>
      </c>
      <c r="J37">
        <v>3</v>
      </c>
      <c r="K37">
        <v>1507</v>
      </c>
      <c r="L37">
        <v>-11</v>
      </c>
      <c r="M37">
        <v>-411</v>
      </c>
      <c r="N37">
        <v>-261</v>
      </c>
      <c r="O37">
        <v>-447</v>
      </c>
      <c r="P37">
        <v>-149</v>
      </c>
      <c r="Q37">
        <v>-62</v>
      </c>
      <c r="R37">
        <v>-7</v>
      </c>
      <c r="S37">
        <v>-1348</v>
      </c>
      <c r="T37">
        <v>17</v>
      </c>
      <c r="U37">
        <v>111</v>
      </c>
      <c r="V37">
        <v>43</v>
      </c>
      <c r="W37">
        <v>-3</v>
      </c>
      <c r="X37">
        <v>9</v>
      </c>
      <c r="Y37">
        <v>-14</v>
      </c>
      <c r="Z37">
        <v>-4</v>
      </c>
      <c r="AA37">
        <v>159</v>
      </c>
      <c r="AB37">
        <v>2018</v>
      </c>
      <c r="AC37" t="s">
        <v>154</v>
      </c>
      <c r="AD37">
        <v>4</v>
      </c>
    </row>
    <row r="38" spans="1:30" x14ac:dyDescent="0.25">
      <c r="A38">
        <v>-48.503269999922097</v>
      </c>
      <c r="B38">
        <v>-1.4564300002777399</v>
      </c>
      <c r="C38" t="s">
        <v>4</v>
      </c>
      <c r="D38">
        <v>63</v>
      </c>
      <c r="E38">
        <v>1576</v>
      </c>
      <c r="F38">
        <v>1330</v>
      </c>
      <c r="G38">
        <v>2081</v>
      </c>
      <c r="H38">
        <v>1006</v>
      </c>
      <c r="I38">
        <v>289</v>
      </c>
      <c r="J38">
        <v>13</v>
      </c>
      <c r="K38">
        <v>6358</v>
      </c>
      <c r="L38">
        <v>-17</v>
      </c>
      <c r="M38">
        <v>-1030</v>
      </c>
      <c r="N38">
        <v>-1256</v>
      </c>
      <c r="O38">
        <v>-2327</v>
      </c>
      <c r="P38">
        <v>-1227</v>
      </c>
      <c r="Q38">
        <v>-623</v>
      </c>
      <c r="R38">
        <v>-32</v>
      </c>
      <c r="S38">
        <v>-6512</v>
      </c>
      <c r="T38">
        <v>46</v>
      </c>
      <c r="U38">
        <v>546</v>
      </c>
      <c r="V38">
        <v>74</v>
      </c>
      <c r="W38">
        <v>-246</v>
      </c>
      <c r="X38">
        <v>-221</v>
      </c>
      <c r="Y38">
        <v>-334</v>
      </c>
      <c r="Z38">
        <v>-19</v>
      </c>
      <c r="AA38">
        <v>-154</v>
      </c>
      <c r="AB38">
        <v>2018</v>
      </c>
      <c r="AC38" t="s">
        <v>154</v>
      </c>
      <c r="AD38">
        <v>5</v>
      </c>
    </row>
    <row r="39" spans="1:30" x14ac:dyDescent="0.25">
      <c r="A39">
        <v>-51.066490000001799</v>
      </c>
      <c r="B39">
        <v>3.4080000270041003E-2</v>
      </c>
      <c r="C39" t="s">
        <v>5</v>
      </c>
      <c r="D39">
        <v>12</v>
      </c>
      <c r="E39">
        <v>549</v>
      </c>
      <c r="F39">
        <v>324</v>
      </c>
      <c r="G39">
        <v>438</v>
      </c>
      <c r="H39">
        <v>135</v>
      </c>
      <c r="I39">
        <v>57</v>
      </c>
      <c r="J39">
        <v>2</v>
      </c>
      <c r="K39">
        <v>1517</v>
      </c>
      <c r="L39">
        <v>-6</v>
      </c>
      <c r="M39">
        <v>-317</v>
      </c>
      <c r="N39">
        <v>-301</v>
      </c>
      <c r="O39">
        <v>-407</v>
      </c>
      <c r="P39">
        <v>-165</v>
      </c>
      <c r="Q39">
        <v>-76</v>
      </c>
      <c r="R39">
        <v>-4</v>
      </c>
      <c r="S39">
        <v>-1276</v>
      </c>
      <c r="T39">
        <v>6</v>
      </c>
      <c r="U39">
        <v>232</v>
      </c>
      <c r="V39">
        <v>23</v>
      </c>
      <c r="W39">
        <v>31</v>
      </c>
      <c r="X39">
        <v>-30</v>
      </c>
      <c r="Y39">
        <v>-19</v>
      </c>
      <c r="Z39">
        <v>-2</v>
      </c>
      <c r="AA39">
        <v>241</v>
      </c>
      <c r="AB39">
        <v>2018</v>
      </c>
      <c r="AC39" t="s">
        <v>154</v>
      </c>
      <c r="AD39">
        <v>6</v>
      </c>
    </row>
    <row r="40" spans="1:30" x14ac:dyDescent="0.25">
      <c r="A40">
        <v>-48.332039999998798</v>
      </c>
      <c r="B40">
        <v>-10.169280000331399</v>
      </c>
      <c r="C40" t="s">
        <v>6</v>
      </c>
      <c r="D40">
        <v>80</v>
      </c>
      <c r="E40">
        <v>663</v>
      </c>
      <c r="F40">
        <v>404</v>
      </c>
      <c r="G40">
        <v>434</v>
      </c>
      <c r="H40">
        <v>183</v>
      </c>
      <c r="I40">
        <v>54</v>
      </c>
      <c r="J40">
        <v>1</v>
      </c>
      <c r="K40">
        <v>1819</v>
      </c>
      <c r="L40">
        <v>-13</v>
      </c>
      <c r="M40">
        <v>-643</v>
      </c>
      <c r="N40">
        <v>-449</v>
      </c>
      <c r="O40">
        <v>-669</v>
      </c>
      <c r="P40">
        <v>-305</v>
      </c>
      <c r="Q40">
        <v>-131</v>
      </c>
      <c r="R40">
        <v>-14</v>
      </c>
      <c r="S40">
        <v>-2224</v>
      </c>
      <c r="T40">
        <v>67</v>
      </c>
      <c r="U40">
        <v>20</v>
      </c>
      <c r="V40">
        <v>-45</v>
      </c>
      <c r="W40">
        <v>-235</v>
      </c>
      <c r="X40">
        <v>-122</v>
      </c>
      <c r="Y40">
        <v>-77</v>
      </c>
      <c r="Z40">
        <v>-13</v>
      </c>
      <c r="AA40">
        <v>-405</v>
      </c>
      <c r="AB40">
        <v>2018</v>
      </c>
      <c r="AC40" t="s">
        <v>154</v>
      </c>
      <c r="AD40">
        <v>7</v>
      </c>
    </row>
    <row r="41" spans="1:30" x14ac:dyDescent="0.25">
      <c r="A41">
        <v>-44.302779999762599</v>
      </c>
      <c r="B41">
        <v>-2.5297199995773498</v>
      </c>
      <c r="C41" t="s">
        <v>7</v>
      </c>
      <c r="D41">
        <v>35</v>
      </c>
      <c r="E41">
        <v>1661</v>
      </c>
      <c r="F41">
        <v>1157</v>
      </c>
      <c r="G41">
        <v>1808</v>
      </c>
      <c r="H41">
        <v>762</v>
      </c>
      <c r="I41">
        <v>251</v>
      </c>
      <c r="J41">
        <v>11</v>
      </c>
      <c r="K41">
        <v>5685</v>
      </c>
      <c r="L41">
        <v>-23</v>
      </c>
      <c r="M41">
        <v>-1041</v>
      </c>
      <c r="N41">
        <v>-1029</v>
      </c>
      <c r="O41">
        <v>-1827</v>
      </c>
      <c r="P41">
        <v>-784</v>
      </c>
      <c r="Q41">
        <v>-389</v>
      </c>
      <c r="R41">
        <v>-57</v>
      </c>
      <c r="S41">
        <v>-5150</v>
      </c>
      <c r="T41">
        <v>12</v>
      </c>
      <c r="U41">
        <v>620</v>
      </c>
      <c r="V41">
        <v>128</v>
      </c>
      <c r="W41">
        <v>-19</v>
      </c>
      <c r="X41">
        <v>-22</v>
      </c>
      <c r="Y41">
        <v>-138</v>
      </c>
      <c r="Z41">
        <v>-46</v>
      </c>
      <c r="AA41">
        <v>535</v>
      </c>
      <c r="AB41">
        <v>2018</v>
      </c>
      <c r="AC41" t="s">
        <v>154</v>
      </c>
      <c r="AD41">
        <v>8</v>
      </c>
    </row>
    <row r="42" spans="1:30" x14ac:dyDescent="0.25">
      <c r="A42">
        <v>-42.801940000321103</v>
      </c>
      <c r="B42">
        <v>-5.0891700000230102</v>
      </c>
      <c r="C42" t="s">
        <v>8</v>
      </c>
      <c r="D42">
        <v>50</v>
      </c>
      <c r="E42">
        <v>1161</v>
      </c>
      <c r="F42">
        <v>896</v>
      </c>
      <c r="G42">
        <v>1307</v>
      </c>
      <c r="H42">
        <v>524</v>
      </c>
      <c r="I42">
        <v>199</v>
      </c>
      <c r="J42">
        <v>4</v>
      </c>
      <c r="K42">
        <v>4141</v>
      </c>
      <c r="L42">
        <v>-37</v>
      </c>
      <c r="M42">
        <v>-820</v>
      </c>
      <c r="N42">
        <v>-877</v>
      </c>
      <c r="O42">
        <v>-1418</v>
      </c>
      <c r="P42">
        <v>-715</v>
      </c>
      <c r="Q42">
        <v>-334</v>
      </c>
      <c r="R42">
        <v>-33</v>
      </c>
      <c r="S42">
        <v>-4234</v>
      </c>
      <c r="T42">
        <v>13</v>
      </c>
      <c r="U42">
        <v>341</v>
      </c>
      <c r="V42">
        <v>19</v>
      </c>
      <c r="W42">
        <v>-111</v>
      </c>
      <c r="X42">
        <v>-191</v>
      </c>
      <c r="Y42">
        <v>-135</v>
      </c>
      <c r="Z42">
        <v>-29</v>
      </c>
      <c r="AA42">
        <v>-93</v>
      </c>
      <c r="AB42">
        <v>2018</v>
      </c>
      <c r="AC42" t="s">
        <v>154</v>
      </c>
      <c r="AD42">
        <v>9</v>
      </c>
    </row>
    <row r="43" spans="1:30" x14ac:dyDescent="0.25">
      <c r="A43">
        <v>-38.5428799999438</v>
      </c>
      <c r="B43">
        <v>-3.7184099996174198</v>
      </c>
      <c r="C43" t="s">
        <v>9</v>
      </c>
      <c r="D43">
        <v>160</v>
      </c>
      <c r="E43">
        <v>5561</v>
      </c>
      <c r="F43">
        <v>3815</v>
      </c>
      <c r="G43">
        <v>5677</v>
      </c>
      <c r="H43">
        <v>2529</v>
      </c>
      <c r="I43">
        <v>1000</v>
      </c>
      <c r="J43">
        <v>31</v>
      </c>
      <c r="K43">
        <v>18773</v>
      </c>
      <c r="L43">
        <v>-71</v>
      </c>
      <c r="M43">
        <v>-3648</v>
      </c>
      <c r="N43">
        <v>-3392</v>
      </c>
      <c r="O43">
        <v>-5531</v>
      </c>
      <c r="P43">
        <v>-2966</v>
      </c>
      <c r="Q43">
        <v>-1533</v>
      </c>
      <c r="R43">
        <v>-103</v>
      </c>
      <c r="S43">
        <v>-17244</v>
      </c>
      <c r="T43">
        <v>89</v>
      </c>
      <c r="U43">
        <v>1913</v>
      </c>
      <c r="V43">
        <v>423</v>
      </c>
      <c r="W43">
        <v>146</v>
      </c>
      <c r="X43">
        <v>-437</v>
      </c>
      <c r="Y43">
        <v>-533</v>
      </c>
      <c r="Z43">
        <v>-72</v>
      </c>
      <c r="AA43">
        <v>1529</v>
      </c>
      <c r="AB43">
        <v>2018</v>
      </c>
      <c r="AC43" t="s">
        <v>154</v>
      </c>
      <c r="AD43">
        <v>10</v>
      </c>
    </row>
    <row r="44" spans="1:30" x14ac:dyDescent="0.25">
      <c r="A44">
        <v>-35.211510000338997</v>
      </c>
      <c r="B44">
        <v>-5.7954400003791697</v>
      </c>
      <c r="C44" t="s">
        <v>10</v>
      </c>
      <c r="D44">
        <v>64</v>
      </c>
      <c r="E44">
        <v>1684</v>
      </c>
      <c r="F44">
        <v>1174</v>
      </c>
      <c r="G44">
        <v>1845</v>
      </c>
      <c r="H44">
        <v>802</v>
      </c>
      <c r="I44">
        <v>262</v>
      </c>
      <c r="J44">
        <v>9</v>
      </c>
      <c r="K44">
        <v>5840</v>
      </c>
      <c r="L44">
        <v>-30</v>
      </c>
      <c r="M44">
        <v>-1007</v>
      </c>
      <c r="N44">
        <v>-940</v>
      </c>
      <c r="O44">
        <v>-1709</v>
      </c>
      <c r="P44">
        <v>-838</v>
      </c>
      <c r="Q44">
        <v>-385</v>
      </c>
      <c r="R44">
        <v>-26</v>
      </c>
      <c r="S44">
        <v>-4935</v>
      </c>
      <c r="T44">
        <v>34</v>
      </c>
      <c r="U44">
        <v>677</v>
      </c>
      <c r="V44">
        <v>234</v>
      </c>
      <c r="W44">
        <v>136</v>
      </c>
      <c r="X44">
        <v>-36</v>
      </c>
      <c r="Y44">
        <v>-123</v>
      </c>
      <c r="Z44">
        <v>-17</v>
      </c>
      <c r="AA44">
        <v>905</v>
      </c>
      <c r="AB44">
        <v>2018</v>
      </c>
      <c r="AC44" t="s">
        <v>154</v>
      </c>
      <c r="AD44">
        <v>11</v>
      </c>
    </row>
    <row r="45" spans="1:30" x14ac:dyDescent="0.25">
      <c r="A45">
        <v>-34.861079999967899</v>
      </c>
      <c r="B45">
        <v>-7.1152600001555104</v>
      </c>
      <c r="C45" t="s">
        <v>11</v>
      </c>
      <c r="D45">
        <v>77</v>
      </c>
      <c r="E45">
        <v>1180</v>
      </c>
      <c r="F45">
        <v>912</v>
      </c>
      <c r="G45">
        <v>1417</v>
      </c>
      <c r="H45">
        <v>651</v>
      </c>
      <c r="I45">
        <v>225</v>
      </c>
      <c r="J45">
        <v>3</v>
      </c>
      <c r="K45">
        <v>4465</v>
      </c>
      <c r="L45">
        <v>-29</v>
      </c>
      <c r="M45">
        <v>-757</v>
      </c>
      <c r="N45">
        <v>-712</v>
      </c>
      <c r="O45">
        <v>-1331</v>
      </c>
      <c r="P45">
        <v>-606</v>
      </c>
      <c r="Q45">
        <v>-346</v>
      </c>
      <c r="R45">
        <v>-18</v>
      </c>
      <c r="S45">
        <v>-3799</v>
      </c>
      <c r="T45">
        <v>48</v>
      </c>
      <c r="U45">
        <v>423</v>
      </c>
      <c r="V45">
        <v>200</v>
      </c>
      <c r="W45">
        <v>86</v>
      </c>
      <c r="X45">
        <v>45</v>
      </c>
      <c r="Y45">
        <v>-121</v>
      </c>
      <c r="Z45">
        <v>-15</v>
      </c>
      <c r="AA45">
        <v>666</v>
      </c>
      <c r="AB45">
        <v>2018</v>
      </c>
      <c r="AC45" t="s">
        <v>154</v>
      </c>
      <c r="AD45">
        <v>12</v>
      </c>
    </row>
    <row r="46" spans="1:30" x14ac:dyDescent="0.25">
      <c r="A46">
        <v>-34.871989999567603</v>
      </c>
      <c r="B46">
        <v>-8.0553100001532592</v>
      </c>
      <c r="C46" t="s">
        <v>12</v>
      </c>
      <c r="D46">
        <v>111</v>
      </c>
      <c r="E46">
        <v>3693</v>
      </c>
      <c r="F46">
        <v>2684</v>
      </c>
      <c r="G46">
        <v>3993</v>
      </c>
      <c r="H46">
        <v>1956</v>
      </c>
      <c r="I46">
        <v>672</v>
      </c>
      <c r="J46">
        <v>32</v>
      </c>
      <c r="K46">
        <v>13141</v>
      </c>
      <c r="L46">
        <v>-25</v>
      </c>
      <c r="M46">
        <v>-1915</v>
      </c>
      <c r="N46">
        <v>-2070</v>
      </c>
      <c r="O46">
        <v>-3731</v>
      </c>
      <c r="P46">
        <v>-2086</v>
      </c>
      <c r="Q46">
        <v>-1096</v>
      </c>
      <c r="R46">
        <v>-71</v>
      </c>
      <c r="S46">
        <v>-10994</v>
      </c>
      <c r="T46">
        <v>86</v>
      </c>
      <c r="U46">
        <v>1778</v>
      </c>
      <c r="V46">
        <v>614</v>
      </c>
      <c r="W46">
        <v>262</v>
      </c>
      <c r="X46">
        <v>-130</v>
      </c>
      <c r="Y46">
        <v>-424</v>
      </c>
      <c r="Z46">
        <v>-39</v>
      </c>
      <c r="AA46">
        <v>2147</v>
      </c>
      <c r="AB46">
        <v>2018</v>
      </c>
      <c r="AC46" t="s">
        <v>154</v>
      </c>
      <c r="AD46">
        <v>13</v>
      </c>
    </row>
    <row r="47" spans="1:30" x14ac:dyDescent="0.25">
      <c r="A47">
        <v>-35.734989999975497</v>
      </c>
      <c r="B47">
        <v>-9.6664800004223803</v>
      </c>
      <c r="C47" t="s">
        <v>13</v>
      </c>
      <c r="D47">
        <v>125</v>
      </c>
      <c r="E47">
        <v>1623</v>
      </c>
      <c r="F47">
        <v>1035</v>
      </c>
      <c r="G47">
        <v>1399</v>
      </c>
      <c r="H47">
        <v>551</v>
      </c>
      <c r="I47">
        <v>185</v>
      </c>
      <c r="J47">
        <v>4</v>
      </c>
      <c r="K47">
        <v>4922</v>
      </c>
      <c r="L47">
        <v>-55</v>
      </c>
      <c r="M47">
        <v>-1088</v>
      </c>
      <c r="N47">
        <v>-952</v>
      </c>
      <c r="O47">
        <v>-1495</v>
      </c>
      <c r="P47">
        <v>-817</v>
      </c>
      <c r="Q47">
        <v>-289</v>
      </c>
      <c r="R47">
        <v>-17</v>
      </c>
      <c r="S47">
        <v>-4713</v>
      </c>
      <c r="T47">
        <v>70</v>
      </c>
      <c r="U47">
        <v>535</v>
      </c>
      <c r="V47">
        <v>83</v>
      </c>
      <c r="W47">
        <v>-96</v>
      </c>
      <c r="X47">
        <v>-266</v>
      </c>
      <c r="Y47">
        <v>-104</v>
      </c>
      <c r="Z47">
        <v>-13</v>
      </c>
      <c r="AA47">
        <v>209</v>
      </c>
      <c r="AB47">
        <v>2018</v>
      </c>
      <c r="AC47" t="s">
        <v>154</v>
      </c>
      <c r="AD47">
        <v>14</v>
      </c>
    </row>
    <row r="48" spans="1:30" x14ac:dyDescent="0.25">
      <c r="A48">
        <v>-37.0744599996803</v>
      </c>
      <c r="B48">
        <v>-10.909210000328301</v>
      </c>
      <c r="C48" t="s">
        <v>14</v>
      </c>
      <c r="D48">
        <v>111</v>
      </c>
      <c r="E48">
        <v>1169</v>
      </c>
      <c r="F48">
        <v>759</v>
      </c>
      <c r="G48">
        <v>1168</v>
      </c>
      <c r="H48">
        <v>521</v>
      </c>
      <c r="I48">
        <v>151</v>
      </c>
      <c r="J48">
        <v>11</v>
      </c>
      <c r="K48">
        <v>3890</v>
      </c>
      <c r="L48">
        <v>-53</v>
      </c>
      <c r="M48">
        <v>-860</v>
      </c>
      <c r="N48">
        <v>-701</v>
      </c>
      <c r="O48">
        <v>-1211</v>
      </c>
      <c r="P48">
        <v>-621</v>
      </c>
      <c r="Q48">
        <v>-308</v>
      </c>
      <c r="R48">
        <v>-27</v>
      </c>
      <c r="S48">
        <v>-3781</v>
      </c>
      <c r="T48">
        <v>58</v>
      </c>
      <c r="U48">
        <v>309</v>
      </c>
      <c r="V48">
        <v>58</v>
      </c>
      <c r="W48">
        <v>-43</v>
      </c>
      <c r="X48">
        <v>-100</v>
      </c>
      <c r="Y48">
        <v>-157</v>
      </c>
      <c r="Z48">
        <v>-16</v>
      </c>
      <c r="AA48">
        <v>109</v>
      </c>
      <c r="AB48">
        <v>2018</v>
      </c>
      <c r="AC48" t="s">
        <v>154</v>
      </c>
      <c r="AD48">
        <v>15</v>
      </c>
    </row>
    <row r="49" spans="1:30" x14ac:dyDescent="0.25">
      <c r="A49">
        <v>-38.522589999658102</v>
      </c>
      <c r="B49">
        <v>-12.9864500003623</v>
      </c>
      <c r="C49" t="s">
        <v>15</v>
      </c>
      <c r="D49">
        <v>229</v>
      </c>
      <c r="E49">
        <v>3828</v>
      </c>
      <c r="F49">
        <v>2846</v>
      </c>
      <c r="G49">
        <v>5003</v>
      </c>
      <c r="H49">
        <v>2265</v>
      </c>
      <c r="I49">
        <v>851</v>
      </c>
      <c r="J49">
        <v>26</v>
      </c>
      <c r="K49">
        <v>15048</v>
      </c>
      <c r="L49">
        <v>-83</v>
      </c>
      <c r="M49">
        <v>-2491</v>
      </c>
      <c r="N49">
        <v>-2214</v>
      </c>
      <c r="O49">
        <v>-4525</v>
      </c>
      <c r="P49">
        <v>-2326</v>
      </c>
      <c r="Q49">
        <v>-1188</v>
      </c>
      <c r="R49">
        <v>-88</v>
      </c>
      <c r="S49">
        <v>-12915</v>
      </c>
      <c r="T49">
        <v>146</v>
      </c>
      <c r="U49">
        <v>1337</v>
      </c>
      <c r="V49">
        <v>632</v>
      </c>
      <c r="W49">
        <v>478</v>
      </c>
      <c r="X49">
        <v>-61</v>
      </c>
      <c r="Y49">
        <v>-337</v>
      </c>
      <c r="Z49">
        <v>-62</v>
      </c>
      <c r="AA49">
        <v>2133</v>
      </c>
      <c r="AB49">
        <v>2018</v>
      </c>
      <c r="AC49" t="s">
        <v>154</v>
      </c>
      <c r="AD49">
        <v>16</v>
      </c>
    </row>
    <row r="50" spans="1:30" x14ac:dyDescent="0.25">
      <c r="A50">
        <v>-43.938329999938702</v>
      </c>
      <c r="B50">
        <v>-19.919519999813001</v>
      </c>
      <c r="C50" t="s">
        <v>16</v>
      </c>
      <c r="D50">
        <v>580</v>
      </c>
      <c r="E50">
        <v>8810</v>
      </c>
      <c r="F50">
        <v>5904</v>
      </c>
      <c r="G50">
        <v>9177</v>
      </c>
      <c r="H50">
        <v>4797</v>
      </c>
      <c r="I50">
        <v>2316</v>
      </c>
      <c r="J50">
        <v>89</v>
      </c>
      <c r="K50">
        <v>31673</v>
      </c>
      <c r="L50">
        <v>-257</v>
      </c>
      <c r="M50">
        <v>-6781</v>
      </c>
      <c r="N50">
        <v>-5698</v>
      </c>
      <c r="O50">
        <v>-9677</v>
      </c>
      <c r="P50">
        <v>-5507</v>
      </c>
      <c r="Q50">
        <v>-3465</v>
      </c>
      <c r="R50">
        <v>-246</v>
      </c>
      <c r="S50">
        <v>-31631</v>
      </c>
      <c r="T50">
        <v>323</v>
      </c>
      <c r="U50">
        <v>2029</v>
      </c>
      <c r="V50">
        <v>206</v>
      </c>
      <c r="W50">
        <v>-500</v>
      </c>
      <c r="X50">
        <v>-710</v>
      </c>
      <c r="Y50">
        <v>-1149</v>
      </c>
      <c r="Z50">
        <v>-157</v>
      </c>
      <c r="AA50">
        <v>42</v>
      </c>
      <c r="AB50">
        <v>2018</v>
      </c>
      <c r="AC50" t="s">
        <v>154</v>
      </c>
      <c r="AD50">
        <v>17</v>
      </c>
    </row>
    <row r="51" spans="1:30" x14ac:dyDescent="0.25">
      <c r="A51">
        <v>-40.334099999955299</v>
      </c>
      <c r="B51">
        <v>-20.320619999813299</v>
      </c>
      <c r="C51" t="s">
        <v>17</v>
      </c>
      <c r="D51">
        <v>145</v>
      </c>
      <c r="E51">
        <v>1006</v>
      </c>
      <c r="F51">
        <v>822</v>
      </c>
      <c r="G51">
        <v>1183</v>
      </c>
      <c r="H51">
        <v>528</v>
      </c>
      <c r="I51">
        <v>230</v>
      </c>
      <c r="J51">
        <v>16</v>
      </c>
      <c r="K51">
        <v>3930</v>
      </c>
      <c r="L51">
        <v>-83</v>
      </c>
      <c r="M51">
        <v>-776</v>
      </c>
      <c r="N51">
        <v>-765</v>
      </c>
      <c r="O51">
        <v>-1322</v>
      </c>
      <c r="P51">
        <v>-610</v>
      </c>
      <c r="Q51">
        <v>-339</v>
      </c>
      <c r="R51">
        <v>-24</v>
      </c>
      <c r="S51">
        <v>-3919</v>
      </c>
      <c r="T51">
        <v>62</v>
      </c>
      <c r="U51">
        <v>230</v>
      </c>
      <c r="V51">
        <v>57</v>
      </c>
      <c r="W51">
        <v>-139</v>
      </c>
      <c r="X51">
        <v>-82</v>
      </c>
      <c r="Y51">
        <v>-109</v>
      </c>
      <c r="Z51">
        <v>-8</v>
      </c>
      <c r="AA51">
        <v>11</v>
      </c>
      <c r="AB51">
        <v>2018</v>
      </c>
      <c r="AC51" t="s">
        <v>154</v>
      </c>
      <c r="AD51">
        <v>18</v>
      </c>
    </row>
    <row r="52" spans="1:30" x14ac:dyDescent="0.25">
      <c r="A52">
        <v>-43.207500000445798</v>
      </c>
      <c r="B52">
        <v>-22.902779999708802</v>
      </c>
      <c r="C52" t="s">
        <v>18</v>
      </c>
      <c r="D52">
        <v>463</v>
      </c>
      <c r="E52">
        <v>14986</v>
      </c>
      <c r="F52">
        <v>10028</v>
      </c>
      <c r="G52">
        <v>14788</v>
      </c>
      <c r="H52">
        <v>7701</v>
      </c>
      <c r="I52">
        <v>3618</v>
      </c>
      <c r="J52">
        <v>151</v>
      </c>
      <c r="K52">
        <v>51735</v>
      </c>
      <c r="L52">
        <v>-214</v>
      </c>
      <c r="M52">
        <v>-8938</v>
      </c>
      <c r="N52">
        <v>-8250</v>
      </c>
      <c r="O52">
        <v>-14362</v>
      </c>
      <c r="P52">
        <v>-7648</v>
      </c>
      <c r="Q52">
        <v>-4688</v>
      </c>
      <c r="R52">
        <v>-455</v>
      </c>
      <c r="S52">
        <v>-44555</v>
      </c>
      <c r="T52">
        <v>249</v>
      </c>
      <c r="U52">
        <v>6048</v>
      </c>
      <c r="V52">
        <v>1778</v>
      </c>
      <c r="W52">
        <v>426</v>
      </c>
      <c r="X52">
        <v>53</v>
      </c>
      <c r="Y52">
        <v>-1070</v>
      </c>
      <c r="Z52">
        <v>-304</v>
      </c>
      <c r="AA52">
        <v>7180</v>
      </c>
      <c r="AB52">
        <v>2018</v>
      </c>
      <c r="AC52" t="s">
        <v>154</v>
      </c>
      <c r="AD52">
        <v>19</v>
      </c>
    </row>
    <row r="53" spans="1:30" x14ac:dyDescent="0.25">
      <c r="A53">
        <v>-46.636110000187799</v>
      </c>
      <c r="B53">
        <v>-23.5474999999239</v>
      </c>
      <c r="C53" t="s">
        <v>19</v>
      </c>
      <c r="D53">
        <v>2037</v>
      </c>
      <c r="E53">
        <v>36725</v>
      </c>
      <c r="F53">
        <v>24245</v>
      </c>
      <c r="G53">
        <v>37153</v>
      </c>
      <c r="H53">
        <v>18239</v>
      </c>
      <c r="I53">
        <v>7402</v>
      </c>
      <c r="J53">
        <v>246</v>
      </c>
      <c r="K53">
        <v>126047</v>
      </c>
      <c r="L53">
        <v>-845</v>
      </c>
      <c r="M53">
        <v>-26782</v>
      </c>
      <c r="N53">
        <v>-21861</v>
      </c>
      <c r="O53">
        <v>-36072</v>
      </c>
      <c r="P53">
        <v>-18774</v>
      </c>
      <c r="Q53">
        <v>-9652</v>
      </c>
      <c r="R53">
        <v>-715</v>
      </c>
      <c r="S53">
        <v>-114701</v>
      </c>
      <c r="T53">
        <v>1192</v>
      </c>
      <c r="U53">
        <v>9943</v>
      </c>
      <c r="V53">
        <v>2384</v>
      </c>
      <c r="W53">
        <v>1081</v>
      </c>
      <c r="X53">
        <v>-535</v>
      </c>
      <c r="Y53">
        <v>-2250</v>
      </c>
      <c r="Z53">
        <v>-469</v>
      </c>
      <c r="AA53">
        <v>11346</v>
      </c>
      <c r="AB53">
        <v>2018</v>
      </c>
      <c r="AC53" t="s">
        <v>154</v>
      </c>
      <c r="AD53">
        <v>20</v>
      </c>
    </row>
    <row r="54" spans="1:30" x14ac:dyDescent="0.25">
      <c r="A54">
        <v>-49.276540000409803</v>
      </c>
      <c r="B54">
        <v>-25.439979999679501</v>
      </c>
      <c r="C54" t="s">
        <v>20</v>
      </c>
      <c r="D54">
        <v>453</v>
      </c>
      <c r="E54">
        <v>7811</v>
      </c>
      <c r="F54">
        <v>4563</v>
      </c>
      <c r="G54">
        <v>6481</v>
      </c>
      <c r="H54">
        <v>3647</v>
      </c>
      <c r="I54">
        <v>1745</v>
      </c>
      <c r="J54">
        <v>60</v>
      </c>
      <c r="K54">
        <v>24760</v>
      </c>
      <c r="L54">
        <v>-248</v>
      </c>
      <c r="M54">
        <v>-5891</v>
      </c>
      <c r="N54">
        <v>-4268</v>
      </c>
      <c r="O54">
        <v>-6286</v>
      </c>
      <c r="P54">
        <v>-3631</v>
      </c>
      <c r="Q54">
        <v>-2001</v>
      </c>
      <c r="R54">
        <v>-148</v>
      </c>
      <c r="S54">
        <v>-22473</v>
      </c>
      <c r="T54">
        <v>205</v>
      </c>
      <c r="U54">
        <v>1920</v>
      </c>
      <c r="V54">
        <v>295</v>
      </c>
      <c r="W54">
        <v>195</v>
      </c>
      <c r="X54">
        <v>16</v>
      </c>
      <c r="Y54">
        <v>-256</v>
      </c>
      <c r="Z54">
        <v>-88</v>
      </c>
      <c r="AA54">
        <v>2287</v>
      </c>
      <c r="AB54">
        <v>2018</v>
      </c>
      <c r="AC54" t="s">
        <v>154</v>
      </c>
      <c r="AD54">
        <v>21</v>
      </c>
    </row>
    <row r="55" spans="1:30" x14ac:dyDescent="0.25">
      <c r="A55">
        <v>-48.547989999668097</v>
      </c>
      <c r="B55">
        <v>-27.597589999627299</v>
      </c>
      <c r="C55" t="s">
        <v>21</v>
      </c>
      <c r="D55">
        <v>222</v>
      </c>
      <c r="E55">
        <v>2642</v>
      </c>
      <c r="F55">
        <v>1643</v>
      </c>
      <c r="G55">
        <v>2239</v>
      </c>
      <c r="H55">
        <v>1000</v>
      </c>
      <c r="I55">
        <v>457</v>
      </c>
      <c r="J55">
        <v>18</v>
      </c>
      <c r="K55">
        <v>8221</v>
      </c>
      <c r="L55">
        <v>-136</v>
      </c>
      <c r="M55">
        <v>-1807</v>
      </c>
      <c r="N55">
        <v>-1473</v>
      </c>
      <c r="O55">
        <v>-2125</v>
      </c>
      <c r="P55">
        <v>-1076</v>
      </c>
      <c r="Q55">
        <v>-609</v>
      </c>
      <c r="R55">
        <v>-51</v>
      </c>
      <c r="S55">
        <v>-7277</v>
      </c>
      <c r="T55">
        <v>86</v>
      </c>
      <c r="U55">
        <v>835</v>
      </c>
      <c r="V55">
        <v>170</v>
      </c>
      <c r="W55">
        <v>114</v>
      </c>
      <c r="X55">
        <v>-76</v>
      </c>
      <c r="Y55">
        <v>-152</v>
      </c>
      <c r="Z55">
        <v>-33</v>
      </c>
      <c r="AA55">
        <v>944</v>
      </c>
      <c r="AB55">
        <v>2018</v>
      </c>
      <c r="AC55" t="s">
        <v>154</v>
      </c>
      <c r="AD55">
        <v>22</v>
      </c>
    </row>
    <row r="56" spans="1:30" x14ac:dyDescent="0.25">
      <c r="A56">
        <v>-51.227990000333101</v>
      </c>
      <c r="B56">
        <v>-30.033920000005999</v>
      </c>
      <c r="C56" t="s">
        <v>22</v>
      </c>
      <c r="D56">
        <v>549</v>
      </c>
      <c r="E56">
        <v>5136</v>
      </c>
      <c r="F56">
        <v>3285</v>
      </c>
      <c r="G56">
        <v>5239</v>
      </c>
      <c r="H56">
        <v>2873</v>
      </c>
      <c r="I56">
        <v>1440</v>
      </c>
      <c r="J56">
        <v>51</v>
      </c>
      <c r="K56">
        <v>18573</v>
      </c>
      <c r="L56">
        <v>-216</v>
      </c>
      <c r="M56">
        <v>-3948</v>
      </c>
      <c r="N56">
        <v>-3237</v>
      </c>
      <c r="O56">
        <v>-5189</v>
      </c>
      <c r="P56">
        <v>-2886</v>
      </c>
      <c r="Q56">
        <v>-1625</v>
      </c>
      <c r="R56">
        <v>-138</v>
      </c>
      <c r="S56">
        <v>-17239</v>
      </c>
      <c r="T56">
        <v>333</v>
      </c>
      <c r="U56">
        <v>1188</v>
      </c>
      <c r="V56">
        <v>48</v>
      </c>
      <c r="W56">
        <v>50</v>
      </c>
      <c r="X56">
        <v>-13</v>
      </c>
      <c r="Y56">
        <v>-185</v>
      </c>
      <c r="Z56">
        <v>-87</v>
      </c>
      <c r="AA56">
        <v>1334</v>
      </c>
      <c r="AB56">
        <v>2018</v>
      </c>
      <c r="AC56" t="s">
        <v>154</v>
      </c>
      <c r="AD56">
        <v>23</v>
      </c>
    </row>
    <row r="57" spans="1:30" x14ac:dyDescent="0.25">
      <c r="A57">
        <v>-54.615329999940698</v>
      </c>
      <c r="B57">
        <v>-20.456300000395998</v>
      </c>
      <c r="C57" t="s">
        <v>23</v>
      </c>
      <c r="D57">
        <v>187</v>
      </c>
      <c r="E57">
        <v>2499</v>
      </c>
      <c r="F57">
        <v>1470</v>
      </c>
      <c r="G57">
        <v>2128</v>
      </c>
      <c r="H57">
        <v>1111</v>
      </c>
      <c r="I57">
        <v>437</v>
      </c>
      <c r="J57">
        <v>17</v>
      </c>
      <c r="K57">
        <v>7849</v>
      </c>
      <c r="L57">
        <v>-167</v>
      </c>
      <c r="M57">
        <v>-1862</v>
      </c>
      <c r="N57">
        <v>-1364</v>
      </c>
      <c r="O57">
        <v>-2068</v>
      </c>
      <c r="P57">
        <v>-1127</v>
      </c>
      <c r="Q57">
        <v>-564</v>
      </c>
      <c r="R57">
        <v>-49</v>
      </c>
      <c r="S57">
        <v>-7201</v>
      </c>
      <c r="T57">
        <v>20</v>
      </c>
      <c r="U57">
        <v>637</v>
      </c>
      <c r="V57">
        <v>106</v>
      </c>
      <c r="W57">
        <v>60</v>
      </c>
      <c r="X57">
        <v>-16</v>
      </c>
      <c r="Y57">
        <v>-127</v>
      </c>
      <c r="Z57">
        <v>-32</v>
      </c>
      <c r="AA57">
        <v>648</v>
      </c>
      <c r="AB57">
        <v>2018</v>
      </c>
      <c r="AC57" t="s">
        <v>154</v>
      </c>
      <c r="AD57">
        <v>24</v>
      </c>
    </row>
    <row r="58" spans="1:30" x14ac:dyDescent="0.25">
      <c r="A58">
        <v>-56.094639999712498</v>
      </c>
      <c r="B58">
        <v>-15.598760000388401</v>
      </c>
      <c r="C58" t="s">
        <v>24</v>
      </c>
      <c r="D58">
        <v>150</v>
      </c>
      <c r="E58">
        <v>1920</v>
      </c>
      <c r="F58">
        <v>1110</v>
      </c>
      <c r="G58">
        <v>1710</v>
      </c>
      <c r="H58">
        <v>785</v>
      </c>
      <c r="I58">
        <v>305</v>
      </c>
      <c r="J58">
        <v>14</v>
      </c>
      <c r="K58">
        <v>5994</v>
      </c>
      <c r="L58">
        <v>-81</v>
      </c>
      <c r="M58">
        <v>-1483</v>
      </c>
      <c r="N58">
        <v>-1176</v>
      </c>
      <c r="O58">
        <v>-1802</v>
      </c>
      <c r="P58">
        <v>-887</v>
      </c>
      <c r="Q58">
        <v>-422</v>
      </c>
      <c r="R58">
        <v>-28</v>
      </c>
      <c r="S58">
        <v>-5879</v>
      </c>
      <c r="T58">
        <v>69</v>
      </c>
      <c r="U58">
        <v>437</v>
      </c>
      <c r="V58">
        <v>-66</v>
      </c>
      <c r="W58">
        <v>-92</v>
      </c>
      <c r="X58">
        <v>-102</v>
      </c>
      <c r="Y58">
        <v>-117</v>
      </c>
      <c r="Z58">
        <v>-14</v>
      </c>
      <c r="AA58">
        <v>115</v>
      </c>
      <c r="AB58">
        <v>2018</v>
      </c>
      <c r="AC58" t="s">
        <v>154</v>
      </c>
      <c r="AD58">
        <v>25</v>
      </c>
    </row>
    <row r="59" spans="1:30" x14ac:dyDescent="0.25">
      <c r="A59">
        <v>-49.256450000140603</v>
      </c>
      <c r="B59">
        <v>-16.679310000009298</v>
      </c>
      <c r="C59" t="s">
        <v>25</v>
      </c>
      <c r="D59">
        <v>675</v>
      </c>
      <c r="E59">
        <v>5100</v>
      </c>
      <c r="F59">
        <v>3167</v>
      </c>
      <c r="G59">
        <v>4170</v>
      </c>
      <c r="H59">
        <v>1892</v>
      </c>
      <c r="I59">
        <v>761</v>
      </c>
      <c r="J59">
        <v>22</v>
      </c>
      <c r="K59">
        <v>15787</v>
      </c>
      <c r="L59">
        <v>-499</v>
      </c>
      <c r="M59">
        <v>-3945</v>
      </c>
      <c r="N59">
        <v>-3110</v>
      </c>
      <c r="O59">
        <v>-4593</v>
      </c>
      <c r="P59">
        <v>-2259</v>
      </c>
      <c r="Q59">
        <v>-1080</v>
      </c>
      <c r="R59">
        <v>-91</v>
      </c>
      <c r="S59">
        <v>-15577</v>
      </c>
      <c r="T59">
        <v>176</v>
      </c>
      <c r="U59">
        <v>1155</v>
      </c>
      <c r="V59">
        <v>57</v>
      </c>
      <c r="W59">
        <v>-423</v>
      </c>
      <c r="X59">
        <v>-367</v>
      </c>
      <c r="Y59">
        <v>-319</v>
      </c>
      <c r="Z59">
        <v>-69</v>
      </c>
      <c r="AA59">
        <v>210</v>
      </c>
      <c r="AB59">
        <v>2018</v>
      </c>
      <c r="AC59" t="s">
        <v>154</v>
      </c>
      <c r="AD59">
        <v>26</v>
      </c>
    </row>
    <row r="60" spans="1:30" x14ac:dyDescent="0.25">
      <c r="A60">
        <v>-47.928649999918797</v>
      </c>
      <c r="B60">
        <v>-15.7784299997274</v>
      </c>
      <c r="C60" t="s">
        <v>26</v>
      </c>
      <c r="D60">
        <v>406</v>
      </c>
      <c r="E60">
        <v>6182</v>
      </c>
      <c r="F60">
        <v>4253</v>
      </c>
      <c r="G60">
        <v>6555</v>
      </c>
      <c r="H60">
        <v>2835</v>
      </c>
      <c r="I60">
        <v>937</v>
      </c>
      <c r="J60">
        <v>40</v>
      </c>
      <c r="K60">
        <v>21208</v>
      </c>
      <c r="L60">
        <v>-158</v>
      </c>
      <c r="M60">
        <v>-4668</v>
      </c>
      <c r="N60">
        <v>-3973</v>
      </c>
      <c r="O60">
        <v>-6329</v>
      </c>
      <c r="P60">
        <v>-3106</v>
      </c>
      <c r="Q60">
        <v>-1520</v>
      </c>
      <c r="R60">
        <v>-124</v>
      </c>
      <c r="S60">
        <v>-19878</v>
      </c>
      <c r="T60">
        <v>248</v>
      </c>
      <c r="U60">
        <v>1514</v>
      </c>
      <c r="V60">
        <v>280</v>
      </c>
      <c r="W60">
        <v>226</v>
      </c>
      <c r="X60">
        <v>-271</v>
      </c>
      <c r="Y60">
        <v>-583</v>
      </c>
      <c r="Z60">
        <v>-84</v>
      </c>
      <c r="AA60">
        <v>1330</v>
      </c>
      <c r="AB60">
        <v>2018</v>
      </c>
      <c r="AC60" t="s">
        <v>154</v>
      </c>
      <c r="AD60">
        <v>27</v>
      </c>
    </row>
    <row r="61" spans="1:30" x14ac:dyDescent="0.25">
      <c r="A61">
        <v>-46.899999999959299</v>
      </c>
      <c r="B61">
        <v>-21.5833299996542</v>
      </c>
      <c r="C61" t="s">
        <v>27</v>
      </c>
      <c r="D61">
        <v>24355</v>
      </c>
      <c r="E61">
        <v>360048</v>
      </c>
      <c r="F61">
        <v>221852</v>
      </c>
      <c r="G61">
        <v>335467</v>
      </c>
      <c r="H61">
        <v>170173</v>
      </c>
      <c r="I61">
        <v>74716</v>
      </c>
      <c r="J61">
        <v>2803</v>
      </c>
      <c r="K61">
        <v>1189414</v>
      </c>
      <c r="L61">
        <v>-12396</v>
      </c>
      <c r="M61">
        <v>-267858</v>
      </c>
      <c r="N61">
        <v>-209143</v>
      </c>
      <c r="O61">
        <v>-344500</v>
      </c>
      <c r="P61">
        <v>-186473</v>
      </c>
      <c r="Q61">
        <v>-102771</v>
      </c>
      <c r="R61">
        <v>-7609</v>
      </c>
      <c r="S61">
        <v>-1130750</v>
      </c>
      <c r="T61">
        <v>11959</v>
      </c>
      <c r="U61">
        <v>92190</v>
      </c>
      <c r="V61">
        <v>12709</v>
      </c>
      <c r="W61">
        <v>-9033</v>
      </c>
      <c r="X61">
        <v>-16300</v>
      </c>
      <c r="Y61">
        <v>-28055</v>
      </c>
      <c r="Z61">
        <v>-4806</v>
      </c>
      <c r="AA61">
        <v>58664</v>
      </c>
      <c r="AB61">
        <v>2018</v>
      </c>
      <c r="AC61" t="s">
        <v>154</v>
      </c>
      <c r="AD61">
        <v>28</v>
      </c>
    </row>
    <row r="83" spans="2:9" x14ac:dyDescent="0.25">
      <c r="B83" s="2"/>
      <c r="C83" s="2"/>
      <c r="D83" s="2"/>
      <c r="E83" s="2"/>
      <c r="F83" s="2"/>
      <c r="G83" s="2"/>
      <c r="H83" s="2"/>
      <c r="I83" s="2"/>
    </row>
    <row r="84" spans="2:9" x14ac:dyDescent="0.25">
      <c r="B84" s="21" t="s">
        <v>48</v>
      </c>
      <c r="C84" s="21"/>
      <c r="D84" s="21"/>
      <c r="E84" s="21"/>
      <c r="F84" s="20" t="str">
        <f>INDEX(C3:C29,MATCH(MAX(D3:D29),D3:D29,0))</f>
        <v>São Paulo - SP</v>
      </c>
      <c r="G84" s="20"/>
      <c r="H84" s="3">
        <f>MAX(D3:D29)</f>
        <v>67491</v>
      </c>
      <c r="I84" s="2"/>
    </row>
    <row r="85" spans="2:9" x14ac:dyDescent="0.25">
      <c r="B85" s="22" t="s">
        <v>49</v>
      </c>
      <c r="C85" s="22"/>
      <c r="D85" s="22"/>
      <c r="E85" s="22"/>
      <c r="F85" s="20" t="str">
        <f>INDEX(C3:C29,MATCH(MAX(E3:E29),E3:E29,0))</f>
        <v>São Paulo - SP</v>
      </c>
      <c r="G85" s="20"/>
      <c r="H85" s="3">
        <f>MAX(E3:E29)</f>
        <v>58556</v>
      </c>
      <c r="I85" s="2"/>
    </row>
    <row r="86" spans="2:9" x14ac:dyDescent="0.25">
      <c r="B86" s="23" t="s">
        <v>50</v>
      </c>
      <c r="C86" s="23"/>
      <c r="D86" s="23"/>
      <c r="E86" s="23"/>
      <c r="F86" s="20" t="str">
        <f>INDEX(C3:C29,MATCH(MAX(F3:F29),F3:F29,0))</f>
        <v>São Paulo - SP</v>
      </c>
      <c r="G86" s="20"/>
      <c r="H86" s="3">
        <f>MAX(F3:F29)</f>
        <v>126047</v>
      </c>
      <c r="I86" s="2"/>
    </row>
    <row r="87" spans="2:9" x14ac:dyDescent="0.25">
      <c r="B87" s="21" t="s">
        <v>51</v>
      </c>
      <c r="C87" s="21"/>
      <c r="D87" s="21"/>
      <c r="E87" s="21"/>
      <c r="F87" s="20" t="str">
        <f>INDEX(C3:C29,MATCH(MIN(G3:G29),G3:G29,0))</f>
        <v>São Paulo - SP</v>
      </c>
      <c r="G87" s="20"/>
      <c r="H87" s="3">
        <f>MIN(G3:G29)*-1</f>
        <v>63606</v>
      </c>
      <c r="I87" s="2"/>
    </row>
    <row r="88" spans="2:9" x14ac:dyDescent="0.25">
      <c r="B88" s="22" t="s">
        <v>52</v>
      </c>
      <c r="C88" s="22"/>
      <c r="D88" s="22"/>
      <c r="E88" s="22"/>
      <c r="F88" s="20" t="str">
        <f>INDEX(C3:C29,MATCH(MIN(H3:H29),H3:H29,0))</f>
        <v>São Paulo - SP</v>
      </c>
      <c r="G88" s="20"/>
      <c r="H88" s="3">
        <f>MIN(H3:H29)*-1</f>
        <v>51095</v>
      </c>
      <c r="I88" s="2"/>
    </row>
    <row r="89" spans="2:9" x14ac:dyDescent="0.25">
      <c r="B89" s="23" t="s">
        <v>53</v>
      </c>
      <c r="C89" s="23"/>
      <c r="D89" s="23"/>
      <c r="E89" s="23"/>
      <c r="F89" s="20" t="str">
        <f>INDEX(C3:C29,MATCH(MIN(I3:I29),I3:I29,0))</f>
        <v>São Paulo - SP</v>
      </c>
      <c r="G89" s="20"/>
      <c r="H89" s="3">
        <f>MIN(I3:I29)*-1</f>
        <v>114701</v>
      </c>
      <c r="I89" s="2"/>
    </row>
    <row r="90" spans="2:9" x14ac:dyDescent="0.25">
      <c r="B90" s="21" t="s">
        <v>54</v>
      </c>
      <c r="C90" s="21"/>
      <c r="D90" s="21"/>
      <c r="E90" s="21"/>
      <c r="F90" s="20" t="str">
        <f>INDEX(C3:C29,MATCH(MAX(J3:J29),J3:J29,0))</f>
        <v>São Paulo - SP</v>
      </c>
      <c r="G90" s="20"/>
      <c r="H90" s="3">
        <f>MAX(J3:J29)</f>
        <v>3885</v>
      </c>
      <c r="I90" s="2"/>
    </row>
    <row r="91" spans="2:9" x14ac:dyDescent="0.25">
      <c r="B91" s="22" t="s">
        <v>55</v>
      </c>
      <c r="C91" s="22"/>
      <c r="D91" s="22"/>
      <c r="E91" s="22"/>
      <c r="F91" s="20" t="str">
        <f>INDEX(C3:C29,MATCH(MAX(K3:K29),K3:K29,0))</f>
        <v>São Paulo - SP</v>
      </c>
      <c r="G91" s="20"/>
      <c r="H91" s="3">
        <f>MAX(K3:K29)</f>
        <v>7461</v>
      </c>
      <c r="I91" s="2"/>
    </row>
    <row r="92" spans="2:9" x14ac:dyDescent="0.25">
      <c r="B92" s="23" t="s">
        <v>56</v>
      </c>
      <c r="C92" s="23"/>
      <c r="D92" s="23"/>
      <c r="E92" s="23"/>
      <c r="F92" s="20" t="str">
        <f>INDEX(C3:C29,MATCH(MAX(L3:L29),L3:L29,0))</f>
        <v>São Paulo - SP</v>
      </c>
      <c r="G92" s="20"/>
      <c r="H92" s="3">
        <f>MAX(L3:L29)</f>
        <v>11346</v>
      </c>
      <c r="I92" s="2"/>
    </row>
    <row r="93" spans="2:9" x14ac:dyDescent="0.25">
      <c r="B93" s="2"/>
      <c r="C93" s="2"/>
      <c r="D93" s="2"/>
      <c r="E93" s="2"/>
      <c r="F93" s="2"/>
      <c r="G93" s="2"/>
      <c r="H93" s="2"/>
      <c r="I93" s="2"/>
    </row>
    <row r="94" spans="2:9" x14ac:dyDescent="0.25">
      <c r="B94" s="2"/>
      <c r="C94" s="2"/>
      <c r="D94" s="2"/>
      <c r="E94" s="2"/>
      <c r="F94" s="2"/>
      <c r="G94" s="2"/>
      <c r="H94" s="2"/>
      <c r="I94" s="2"/>
    </row>
    <row r="95" spans="2:9" x14ac:dyDescent="0.25">
      <c r="B95" s="2"/>
      <c r="C95" s="2"/>
      <c r="D95" s="2"/>
      <c r="E95" s="2"/>
      <c r="F95" s="2"/>
      <c r="G95" s="2"/>
      <c r="H95" s="2"/>
      <c r="I95" s="2"/>
    </row>
    <row r="96" spans="2:9" x14ac:dyDescent="0.25">
      <c r="B96" s="2"/>
      <c r="C96" s="2"/>
      <c r="D96" s="2"/>
      <c r="E96" s="2"/>
      <c r="F96" s="2"/>
      <c r="G96" s="2"/>
      <c r="H96" s="2"/>
      <c r="I96" s="2"/>
    </row>
    <row r="97" spans="2:9" x14ac:dyDescent="0.25">
      <c r="B97" s="2"/>
      <c r="C97" s="2"/>
      <c r="D97" s="2"/>
      <c r="E97" s="2"/>
      <c r="F97" s="2"/>
      <c r="G97" s="2"/>
      <c r="H97" s="2"/>
      <c r="I97" s="2"/>
    </row>
    <row r="175" spans="1:6" x14ac:dyDescent="0.25">
      <c r="E175" s="24" t="s">
        <v>153</v>
      </c>
      <c r="F175" s="24"/>
    </row>
    <row r="176" spans="1:6" x14ac:dyDescent="0.25">
      <c r="A176" s="5"/>
    </row>
    <row r="183" spans="1:15" x14ac:dyDescent="0.25">
      <c r="A183" s="19" t="s">
        <v>48</v>
      </c>
      <c r="B183" s="19"/>
      <c r="C183" s="19"/>
      <c r="D183" s="19"/>
      <c r="E183" s="28" t="str">
        <f>INDEX(C3:C29,MATCH(MAX(D3:D29),D3:D29,0))</f>
        <v>São Paulo - SP</v>
      </c>
      <c r="F183" s="28"/>
      <c r="G183" s="8">
        <f>MAX(D3:D29)</f>
        <v>67491</v>
      </c>
      <c r="I183" s="29" t="s">
        <v>92</v>
      </c>
      <c r="J183" s="29"/>
      <c r="K183" s="29"/>
      <c r="M183" s="27" t="s">
        <v>91</v>
      </c>
      <c r="N183" s="27"/>
      <c r="O183" s="27"/>
    </row>
    <row r="184" spans="1:15" x14ac:dyDescent="0.25">
      <c r="A184" s="17" t="s">
        <v>49</v>
      </c>
      <c r="B184" s="17"/>
      <c r="C184" s="17"/>
      <c r="D184" s="17"/>
      <c r="E184" s="28" t="str">
        <f>INDEX(C3:C29,MATCH(MAX(E3:E29),E3:E29,0))</f>
        <v>São Paulo - SP</v>
      </c>
      <c r="F184" s="28"/>
      <c r="G184" s="8">
        <f>MAX(E3:E29)</f>
        <v>58556</v>
      </c>
      <c r="I184" s="6" t="s">
        <v>84</v>
      </c>
      <c r="J184" s="8" t="str">
        <f>INDEX(C34:C60,MATCH(MAX(D34:D60),D34:D60,0))</f>
        <v>São Paulo - SP</v>
      </c>
      <c r="K184" s="10">
        <f>MAX(D34:D60)</f>
        <v>2037</v>
      </c>
      <c r="M184" s="7" t="s">
        <v>84</v>
      </c>
      <c r="N184" s="8" t="str">
        <f>INDEX(C34:C60,MATCH(MIN(L34:L60),L34:L60,0))</f>
        <v>São Paulo - SP</v>
      </c>
      <c r="O184" s="9">
        <f>MIN(L34:L60)*-1</f>
        <v>845</v>
      </c>
    </row>
    <row r="185" spans="1:15" x14ac:dyDescent="0.25">
      <c r="A185" s="18" t="s">
        <v>50</v>
      </c>
      <c r="B185" s="18"/>
      <c r="C185" s="18"/>
      <c r="D185" s="18"/>
      <c r="E185" s="28" t="str">
        <f>INDEX(C3:C29,MATCH(MAX(F3:F29),F3:F29,0))</f>
        <v>São Paulo - SP</v>
      </c>
      <c r="F185" s="28"/>
      <c r="G185" s="8">
        <f>MAX(F3:F29)</f>
        <v>126047</v>
      </c>
      <c r="I185" s="6" t="s">
        <v>85</v>
      </c>
      <c r="J185" s="8" t="str">
        <f>INDEX(C34:C60,MATCH(MAX(E34:E60),E34:E60,0))</f>
        <v>São Paulo - SP</v>
      </c>
      <c r="K185" s="10">
        <f>MAX(E34:E60)</f>
        <v>36725</v>
      </c>
      <c r="M185" s="7" t="s">
        <v>85</v>
      </c>
      <c r="N185" s="8" t="str">
        <f>INDEX(C34:C60,MATCH(MIN(M34:M60),M34:M60,0))</f>
        <v>São Paulo - SP</v>
      </c>
      <c r="O185" s="9">
        <f>MIN(M34:M60)*-1</f>
        <v>26782</v>
      </c>
    </row>
    <row r="186" spans="1:15" x14ac:dyDescent="0.25">
      <c r="A186" s="19" t="s">
        <v>51</v>
      </c>
      <c r="B186" s="19"/>
      <c r="C186" s="19"/>
      <c r="D186" s="19"/>
      <c r="E186" s="28" t="str">
        <f>INDEX(C3:C29,MATCH(MIN(G3:G29),G3:G29,0))</f>
        <v>São Paulo - SP</v>
      </c>
      <c r="F186" s="28"/>
      <c r="G186" s="8">
        <f>MIN(G3:G29)*-1</f>
        <v>63606</v>
      </c>
      <c r="I186" s="6" t="s">
        <v>86</v>
      </c>
      <c r="J186" s="8" t="str">
        <f>INDEX(C34:C60,MATCH(MAX(F34:F60),F34:F60,0))</f>
        <v>São Paulo - SP</v>
      </c>
      <c r="K186" s="10">
        <f>MAX(F34:F60)</f>
        <v>24245</v>
      </c>
      <c r="M186" s="7" t="s">
        <v>86</v>
      </c>
      <c r="N186" s="8" t="str">
        <f>INDEX(C34:C60,MATCH(MIN(N34:N60),N34:N60,0))</f>
        <v>São Paulo - SP</v>
      </c>
      <c r="O186" s="9">
        <f>MIN(N34:N60)*-1</f>
        <v>21861</v>
      </c>
    </row>
    <row r="187" spans="1:15" x14ac:dyDescent="0.25">
      <c r="A187" s="17" t="s">
        <v>52</v>
      </c>
      <c r="B187" s="17"/>
      <c r="C187" s="17"/>
      <c r="D187" s="17"/>
      <c r="E187" s="28" t="str">
        <f>INDEX(C3:C29,MATCH(MIN(H3:H29),H3:H29,0))</f>
        <v>São Paulo - SP</v>
      </c>
      <c r="F187" s="28"/>
      <c r="G187" s="8">
        <f>MIN(H3:H29)*-1</f>
        <v>51095</v>
      </c>
      <c r="I187" s="6" t="s">
        <v>87</v>
      </c>
      <c r="J187" s="8" t="str">
        <f>INDEX(C34:C60,MATCH(MAX(G34:G60),G34:G60,0))</f>
        <v>São Paulo - SP</v>
      </c>
      <c r="K187" s="10">
        <f>MAX(G34:G60)</f>
        <v>37153</v>
      </c>
      <c r="M187" s="7" t="s">
        <v>87</v>
      </c>
      <c r="N187" s="8" t="str">
        <f>INDEX(C34:C60,MATCH(MIN(O34:O60),O34:O60,0))</f>
        <v>São Paulo - SP</v>
      </c>
      <c r="O187" s="9">
        <f>MIN(O34:O60)*-1</f>
        <v>36072</v>
      </c>
    </row>
    <row r="188" spans="1:15" x14ac:dyDescent="0.25">
      <c r="A188" s="18" t="s">
        <v>53</v>
      </c>
      <c r="B188" s="18"/>
      <c r="C188" s="18"/>
      <c r="D188" s="18"/>
      <c r="E188" s="28" t="str">
        <f>INDEX(C3:C29,MATCH(MIN(I3:I29),I3:I29,0))</f>
        <v>São Paulo - SP</v>
      </c>
      <c r="F188" s="28"/>
      <c r="G188" s="8">
        <f>MIN(I3:I29)*-1</f>
        <v>114701</v>
      </c>
      <c r="I188" s="6" t="s">
        <v>88</v>
      </c>
      <c r="J188" s="8" t="str">
        <f>INDEX(C34:C60,MATCH(MAX(H34:H60),H34:H60,0))</f>
        <v>São Paulo - SP</v>
      </c>
      <c r="K188" s="10">
        <f>MAX(H34:H60)</f>
        <v>18239</v>
      </c>
      <c r="M188" s="7" t="s">
        <v>88</v>
      </c>
      <c r="N188" s="8" t="str">
        <f>INDEX(C34:C60,MATCH(MIN(P34:P60),P34:P60,0))</f>
        <v>São Paulo - SP</v>
      </c>
      <c r="O188" s="9">
        <f>MIN(P34:P60)*-1</f>
        <v>18774</v>
      </c>
    </row>
    <row r="189" spans="1:15" x14ac:dyDescent="0.25">
      <c r="A189" s="19" t="s">
        <v>54</v>
      </c>
      <c r="B189" s="19"/>
      <c r="C189" s="19"/>
      <c r="D189" s="19"/>
      <c r="E189" s="28" t="str">
        <f>INDEX(C3:C29,MATCH(MAX(J3:J29),J3:J29,0))</f>
        <v>São Paulo - SP</v>
      </c>
      <c r="F189" s="28"/>
      <c r="G189" s="8">
        <f>MAX(J3:J29)</f>
        <v>3885</v>
      </c>
      <c r="I189" s="6" t="s">
        <v>89</v>
      </c>
      <c r="J189" s="8" t="str">
        <f>INDEX(C34:C60,MATCH(MAX(I34:I60),I34:I60,0))</f>
        <v>São Paulo - SP</v>
      </c>
      <c r="K189" s="10">
        <f>MAX(I34:I60)</f>
        <v>7402</v>
      </c>
      <c r="M189" s="7" t="s">
        <v>89</v>
      </c>
      <c r="N189" s="8" t="str">
        <f>INDEX(C34:C60,MATCH(MIN(Q34:Q60),Q34:Q60,0))</f>
        <v>São Paulo - SP</v>
      </c>
      <c r="O189" s="9">
        <f>MIN(Q34:Q60)*-1</f>
        <v>9652</v>
      </c>
    </row>
    <row r="190" spans="1:15" x14ac:dyDescent="0.25">
      <c r="A190" s="17" t="s">
        <v>55</v>
      </c>
      <c r="B190" s="17"/>
      <c r="C190" s="17"/>
      <c r="D190" s="17"/>
      <c r="E190" s="28" t="str">
        <f>INDEX(C3:C29,MATCH(MAX(K3:K29),K3:K29,0))</f>
        <v>São Paulo - SP</v>
      </c>
      <c r="F190" s="28"/>
      <c r="G190" s="8">
        <f>MAX(K3:K29)</f>
        <v>7461</v>
      </c>
      <c r="I190" s="6" t="s">
        <v>90</v>
      </c>
      <c r="J190" s="8" t="str">
        <f>INDEX(C34:C60,MATCH(MAX(J34:J60),J34:J60,0))</f>
        <v>São Paulo - SP</v>
      </c>
      <c r="K190" s="10">
        <f>MAX(J34:J60)</f>
        <v>246</v>
      </c>
      <c r="M190" s="7" t="s">
        <v>90</v>
      </c>
      <c r="N190" s="8" t="str">
        <f>INDEX(C34:C60,MATCH(MIN(R34:R60),R34:R60,0))</f>
        <v>São Paulo - SP</v>
      </c>
      <c r="O190" s="9">
        <f>MIN(R34:R60)*-1</f>
        <v>715</v>
      </c>
    </row>
    <row r="191" spans="1:15" x14ac:dyDescent="0.25">
      <c r="A191" s="18" t="s">
        <v>56</v>
      </c>
      <c r="B191" s="18"/>
      <c r="C191" s="18"/>
      <c r="D191" s="18"/>
      <c r="E191" s="28" t="str">
        <f>INDEX(C3:C29,MATCH(MAX(L3:L29),L3:L29,0))</f>
        <v>São Paulo - SP</v>
      </c>
      <c r="F191" s="28"/>
      <c r="G191" s="8">
        <f>MAX(L3:L29)</f>
        <v>11346</v>
      </c>
      <c r="I191" s="6" t="s">
        <v>80</v>
      </c>
      <c r="J191" s="8" t="str">
        <f>INDEX(C34:C60,MATCH(MAX(K34:K60),K34:K60,0))</f>
        <v>São Paulo - SP</v>
      </c>
      <c r="K191" s="10">
        <f>MAX(K34:K60)</f>
        <v>126047</v>
      </c>
      <c r="M191" s="7" t="s">
        <v>80</v>
      </c>
      <c r="N191" s="8" t="str">
        <f>INDEX(C34:C60,MATCH(MIN(S34:S60),S34:S60,0))</f>
        <v>São Paulo - SP</v>
      </c>
      <c r="O191" s="9">
        <f>MIN(S34:S60)*-1</f>
        <v>114701</v>
      </c>
    </row>
    <row r="194" spans="4:8" x14ac:dyDescent="0.25">
      <c r="D194" s="25" t="s">
        <v>158</v>
      </c>
      <c r="E194" s="25"/>
      <c r="F194" s="25"/>
      <c r="G194" s="25"/>
      <c r="H194" s="16" t="str">
        <f>INDEX(Z3:Z29,MATCH(MAX(AA3:AA29),AA3:AA29,0))</f>
        <v>Florianópolis</v>
      </c>
    </row>
    <row r="195" spans="4:8" x14ac:dyDescent="0.25">
      <c r="D195" s="26" t="s">
        <v>159</v>
      </c>
      <c r="E195" s="26"/>
      <c r="F195" s="26"/>
      <c r="G195" s="26"/>
      <c r="H195" s="16" t="str">
        <f>INDEX(Z3:Z29,MATCH( MIN(AA3:AA29),AA3:AA29,0))</f>
        <v>Porto Velho</v>
      </c>
    </row>
  </sheetData>
  <mergeCells count="41">
    <mergeCell ref="E175:F175"/>
    <mergeCell ref="D194:G194"/>
    <mergeCell ref="D195:G195"/>
    <mergeCell ref="M183:O183"/>
    <mergeCell ref="E188:F188"/>
    <mergeCell ref="E189:F189"/>
    <mergeCell ref="E190:F190"/>
    <mergeCell ref="E191:F191"/>
    <mergeCell ref="I183:K183"/>
    <mergeCell ref="E185:F185"/>
    <mergeCell ref="E186:F186"/>
    <mergeCell ref="E187:F187"/>
    <mergeCell ref="E183:F183"/>
    <mergeCell ref="E184:F184"/>
    <mergeCell ref="A188:D188"/>
    <mergeCell ref="A189:D189"/>
    <mergeCell ref="B84:E84"/>
    <mergeCell ref="F84:G84"/>
    <mergeCell ref="B85:E85"/>
    <mergeCell ref="B86:E86"/>
    <mergeCell ref="F85:G85"/>
    <mergeCell ref="F86:G86"/>
    <mergeCell ref="B87:E87"/>
    <mergeCell ref="B88:E88"/>
    <mergeCell ref="B89:E89"/>
    <mergeCell ref="F87:G87"/>
    <mergeCell ref="F88:G88"/>
    <mergeCell ref="F89:G89"/>
    <mergeCell ref="F90:G90"/>
    <mergeCell ref="F91:G91"/>
    <mergeCell ref="F92:G92"/>
    <mergeCell ref="B90:E90"/>
    <mergeCell ref="B91:E91"/>
    <mergeCell ref="B92:E92"/>
    <mergeCell ref="A190:D190"/>
    <mergeCell ref="A191:D191"/>
    <mergeCell ref="A183:D183"/>
    <mergeCell ref="A184:D184"/>
    <mergeCell ref="A185:D185"/>
    <mergeCell ref="A186:D186"/>
    <mergeCell ref="A187:D187"/>
  </mergeCells>
  <pageMargins left="0.7" right="0.7" top="0.75" bottom="0.75" header="0.3" footer="0.3"/>
  <pageSetup orientation="portrait" r:id="rId1"/>
  <drawing r:id="rId2"/>
  <tableParts count="4"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</dc:creator>
  <cp:lastModifiedBy>Victor Wirz</cp:lastModifiedBy>
  <dcterms:created xsi:type="dcterms:W3CDTF">2019-01-23T03:16:41Z</dcterms:created>
  <dcterms:modified xsi:type="dcterms:W3CDTF">2019-02-04T18:53:03Z</dcterms:modified>
</cp:coreProperties>
</file>