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ne\Desktop\Consultora\Muestras\DataSet\"/>
    </mc:Choice>
  </mc:AlternateContent>
  <xr:revisionPtr revIDLastSave="0" documentId="13_ncr:1_{300B2851-6BD0-4697-93A2-690A74669C77}" xr6:coauthVersionLast="47" xr6:coauthVersionMax="47" xr10:uidLastSave="{00000000-0000-0000-0000-000000000000}"/>
  <bookViews>
    <workbookView xWindow="57504" yWindow="-96" windowWidth="28992" windowHeight="15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1" l="1"/>
  <c r="Z5" i="1" s="1"/>
  <c r="Y68" i="1"/>
  <c r="Z68" i="1" s="1"/>
  <c r="Y67" i="1"/>
  <c r="Z67" i="1" s="1"/>
  <c r="Y66" i="1"/>
  <c r="Z66" i="1" s="1"/>
  <c r="Y65" i="1"/>
  <c r="Z65" i="1" s="1"/>
  <c r="Y64" i="1"/>
  <c r="Z64" i="1" s="1"/>
  <c r="Y63" i="1"/>
  <c r="Z63" i="1" s="1"/>
  <c r="Y62" i="1"/>
  <c r="Z62" i="1" s="1"/>
  <c r="Y61" i="1"/>
  <c r="Z61" i="1" s="1"/>
  <c r="Y60" i="1"/>
  <c r="Z60" i="1" s="1"/>
  <c r="Y59" i="1"/>
  <c r="Z59" i="1" s="1"/>
  <c r="Y58" i="1"/>
  <c r="Z58" i="1" s="1"/>
  <c r="Y57" i="1"/>
  <c r="Z57" i="1" s="1"/>
  <c r="Y56" i="1"/>
  <c r="Z56" i="1" s="1"/>
  <c r="Y55" i="1"/>
  <c r="Z55" i="1" s="1"/>
  <c r="Y54" i="1"/>
  <c r="Z54" i="1" s="1"/>
  <c r="Y53" i="1"/>
  <c r="Z53" i="1" s="1"/>
  <c r="Y52" i="1"/>
  <c r="Z52" i="1" s="1"/>
  <c r="Y51" i="1"/>
  <c r="Z51" i="1" s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X12" i="1"/>
  <c r="Z11" i="1"/>
  <c r="Y11" i="1"/>
  <c r="Z10" i="1"/>
  <c r="Y10" i="1"/>
  <c r="Z9" i="1"/>
  <c r="Y9" i="1"/>
  <c r="Z8" i="1"/>
  <c r="Y8" i="1"/>
  <c r="Z7" i="1"/>
  <c r="Y7" i="1"/>
  <c r="Z6" i="1"/>
  <c r="Y6" i="1"/>
  <c r="Z4" i="1"/>
  <c r="Y4" i="1"/>
  <c r="Z3" i="1"/>
  <c r="Y3" i="1"/>
  <c r="Z2" i="1"/>
  <c r="Y2" i="1"/>
</calcChain>
</file>

<file path=xl/sharedStrings.xml><?xml version="1.0" encoding="utf-8"?>
<sst xmlns="http://schemas.openxmlformats.org/spreadsheetml/2006/main" count="1137" uniqueCount="329">
  <si>
    <t>PARÁMETROS FW 01-PY</t>
  </si>
  <si>
    <t>FEB_FW 01</t>
  </si>
  <si>
    <t>FEB_FW 02</t>
  </si>
  <si>
    <t>FEB_FW 03</t>
  </si>
  <si>
    <t>RAINY SEASON 2022_FW 100-GASL</t>
  </si>
  <si>
    <t>RAINY SEASON 2022_FW 104-ZA</t>
  </si>
  <si>
    <t>RAINY SEASON 2022_FW 109-MYRZ</t>
  </si>
  <si>
    <t>RAINY SEASON 2022_FW 110-LB</t>
  </si>
  <si>
    <t>RAINY SEASON 2022_FW 111-LB</t>
  </si>
  <si>
    <t>RAINY SEASON 2022_FW 200-SLTR</t>
  </si>
  <si>
    <t>RAINY SEASON 2022_FW 201-ST</t>
  </si>
  <si>
    <t>RAINY SEASON 2022_FW 205-TR</t>
  </si>
  <si>
    <t>RAINY SEASON 2022_FW 208-TR</t>
  </si>
  <si>
    <t>RAINY SEASON 2022_FW 210-ZM</t>
  </si>
  <si>
    <t>RAINY SEASON 2022_FW 212-MC</t>
  </si>
  <si>
    <t>RAINY SEASON 2022_FW 304-HE</t>
  </si>
  <si>
    <t>RAINY SEASON 2022_FW 315-HE</t>
  </si>
  <si>
    <t>RAINY SEASON 2022_FW 316-CR</t>
  </si>
  <si>
    <t>RAINY SEASON 2022_FW 317-RZ</t>
  </si>
  <si>
    <t>RAINY SEASON 2022_FW 318-VS</t>
  </si>
  <si>
    <t>RAINY SEASON 2022_FW 319-SO</t>
  </si>
  <si>
    <t>RAINY SEASON 2022_FW 320-ST</t>
  </si>
  <si>
    <t>Temperatura del agua</t>
  </si>
  <si>
    <t>Potencial de hidrogeno</t>
  </si>
  <si>
    <t>Conductividad eléctrica</t>
  </si>
  <si>
    <t>Oxígeno disuelto</t>
  </si>
  <si>
    <t>Turbidez</t>
  </si>
  <si>
    <t xml:space="preserve">Materiales flotantes </t>
  </si>
  <si>
    <t xml:space="preserve">Sólidos disueltos totales </t>
  </si>
  <si>
    <t xml:space="preserve">Aceites y grasas </t>
  </si>
  <si>
    <t>Demanda química de oxigeno</t>
  </si>
  <si>
    <t>Demanda biológica de oxigeno</t>
  </si>
  <si>
    <t xml:space="preserve">Fósforo total </t>
  </si>
  <si>
    <t>Ortosfato (fosfato)</t>
  </si>
  <si>
    <t xml:space="preserve">Nitrógeno total </t>
  </si>
  <si>
    <t xml:space="preserve">Nitratos </t>
  </si>
  <si>
    <t xml:space="preserve">Nitritos </t>
  </si>
  <si>
    <t xml:space="preserve">Amoniaco </t>
  </si>
  <si>
    <t>Clorofila a</t>
  </si>
  <si>
    <t xml:space="preserve">Dureza </t>
  </si>
  <si>
    <t>Sodio</t>
  </si>
  <si>
    <t>Aluminio</t>
  </si>
  <si>
    <t>Cadmio</t>
  </si>
  <si>
    <t>Cromo hexavalente</t>
  </si>
  <si>
    <t>Cromo trivalente</t>
  </si>
  <si>
    <t>Cobre</t>
  </si>
  <si>
    <t>Níquel</t>
  </si>
  <si>
    <t>Manganeso</t>
  </si>
  <si>
    <t>Plomo</t>
  </si>
  <si>
    <t>Zinc</t>
  </si>
  <si>
    <t>Arsénico</t>
  </si>
  <si>
    <t>Hierro soluble</t>
  </si>
  <si>
    <t>Sulfatos</t>
  </si>
  <si>
    <t>Estaño</t>
  </si>
  <si>
    <t>Selenio</t>
  </si>
  <si>
    <t>Mercurio</t>
  </si>
  <si>
    <t>Bario</t>
  </si>
  <si>
    <t>Cianuros</t>
  </si>
  <si>
    <t>Coliformes totales</t>
  </si>
  <si>
    <t xml:space="preserve">Coliformes fecales </t>
  </si>
  <si>
    <t xml:space="preserve">Glifosato </t>
  </si>
  <si>
    <t xml:space="preserve">AMPA </t>
  </si>
  <si>
    <t>Aldrin</t>
  </si>
  <si>
    <t>Endrin</t>
  </si>
  <si>
    <t>Dieldrin</t>
  </si>
  <si>
    <t>Lindano</t>
  </si>
  <si>
    <t>Clordano</t>
  </si>
  <si>
    <t>DDT</t>
  </si>
  <si>
    <t>DDE</t>
  </si>
  <si>
    <t>DDD</t>
  </si>
  <si>
    <t>Atrazina</t>
  </si>
  <si>
    <t>Simazina</t>
  </si>
  <si>
    <t>Carbaril</t>
  </si>
  <si>
    <t>Carbofuran</t>
  </si>
  <si>
    <t>Heptacloro</t>
  </si>
  <si>
    <t>Metomilo</t>
  </si>
  <si>
    <t xml:space="preserve">2,4 D </t>
  </si>
  <si>
    <t xml:space="preserve">Lambdacialotrina </t>
  </si>
  <si>
    <t xml:space="preserve">Bifentrin </t>
  </si>
  <si>
    <t>Cipermetrina</t>
  </si>
  <si>
    <t>Clorpirifos</t>
  </si>
  <si>
    <t>Diclorvos</t>
  </si>
  <si>
    <t>Metamidofos</t>
  </si>
  <si>
    <t>Tebuconazole</t>
  </si>
  <si>
    <t>Imidacloprid</t>
  </si>
  <si>
    <t>Metilparaoxon</t>
  </si>
  <si>
    <t xml:space="preserve">Tiametoxam </t>
  </si>
  <si>
    <t xml:space="preserve">Sulfluramida </t>
  </si>
  <si>
    <t>Fipronil</t>
  </si>
  <si>
    <t>&lt;0,0200</t>
  </si>
  <si>
    <t>&lt;0,000200</t>
  </si>
  <si>
    <t>&lt;0,0500</t>
  </si>
  <si>
    <t>&lt;0,00400</t>
  </si>
  <si>
    <t>&lt;0,0143</t>
  </si>
  <si>
    <t>&lt;2,00</t>
  </si>
  <si>
    <t>&lt;0,05</t>
  </si>
  <si>
    <t>&lt;0,001</t>
  </si>
  <si>
    <t>&lt; 0,02</t>
  </si>
  <si>
    <t>&lt;0,300</t>
  </si>
  <si>
    <t>&lt; 0,300</t>
  </si>
  <si>
    <t>&lt; 1,25</t>
  </si>
  <si>
    <t>&lt; 0,0500</t>
  </si>
  <si>
    <t>&lt; 0,150</t>
  </si>
  <si>
    <t>&lt; 0,900</t>
  </si>
  <si>
    <t>&lt; 0,0600</t>
  </si>
  <si>
    <t>&lt; 0,0800</t>
  </si>
  <si>
    <t>&lt; 2,50</t>
  </si>
  <si>
    <t>&lt;4,50</t>
  </si>
  <si>
    <t>&lt; 0,250</t>
  </si>
  <si>
    <t>&lt; 15,0</t>
  </si>
  <si>
    <t>&lt; 0,200</t>
  </si>
  <si>
    <t>&lt; 1,30</t>
  </si>
  <si>
    <t>&lt; 1,20</t>
  </si>
  <si>
    <t>&lt; 6,00</t>
  </si>
  <si>
    <t>&lt; 0,400</t>
  </si>
  <si>
    <t>&lt; 0,0900</t>
  </si>
  <si>
    <t>&lt; 25,0</t>
  </si>
  <si>
    <t>&lt; 0,600</t>
  </si>
  <si>
    <t>&lt; 0,01</t>
  </si>
  <si>
    <t>&lt; 0,05</t>
  </si>
  <si>
    <t>&lt; 2,5</t>
  </si>
  <si>
    <t>&lt; 0,001</t>
  </si>
  <si>
    <t>&lt;0,02</t>
  </si>
  <si>
    <t>&lt;0,301</t>
  </si>
  <si>
    <t>&lt; 1,26</t>
  </si>
  <si>
    <t>&lt; 0,0501</t>
  </si>
  <si>
    <t>&lt; 0,151</t>
  </si>
  <si>
    <t>&lt; 0,901</t>
  </si>
  <si>
    <t>&lt; 0,0601</t>
  </si>
  <si>
    <t>&lt; 0,0801</t>
  </si>
  <si>
    <t>&lt; 2,51</t>
  </si>
  <si>
    <t>&lt;4,51</t>
  </si>
  <si>
    <t>&lt; 0,251</t>
  </si>
  <si>
    <t>&lt; 15,1</t>
  </si>
  <si>
    <t>&lt; 0,201</t>
  </si>
  <si>
    <t>&lt; 1,31</t>
  </si>
  <si>
    <t>&lt; 1,21</t>
  </si>
  <si>
    <t>&lt; 6,01</t>
  </si>
  <si>
    <t>&lt; 0,401</t>
  </si>
  <si>
    <t>&lt; 0,0901</t>
  </si>
  <si>
    <t>&lt; 25,1</t>
  </si>
  <si>
    <t>&lt; 0,601</t>
  </si>
  <si>
    <t>&lt;0,302</t>
  </si>
  <si>
    <t>&lt; 1,27</t>
  </si>
  <si>
    <t>&lt; 0,0502</t>
  </si>
  <si>
    <t>&lt; 0,152</t>
  </si>
  <si>
    <t>&lt; 0,902</t>
  </si>
  <si>
    <t>&lt; 0,0602</t>
  </si>
  <si>
    <t>&lt; 0,0802</t>
  </si>
  <si>
    <t>&lt; 2,52</t>
  </si>
  <si>
    <t>&lt;4,52</t>
  </si>
  <si>
    <t>&lt; 0,252</t>
  </si>
  <si>
    <t>&lt; 15,2</t>
  </si>
  <si>
    <t>&lt; 0,202</t>
  </si>
  <si>
    <t>&lt; 1,32</t>
  </si>
  <si>
    <t>&lt; 1,22</t>
  </si>
  <si>
    <t>&lt; 6,02</t>
  </si>
  <si>
    <t>&lt; 0,402</t>
  </si>
  <si>
    <t>&lt; 0,0902</t>
  </si>
  <si>
    <t>&lt; 25,2</t>
  </si>
  <si>
    <t>&lt; 0,602</t>
  </si>
  <si>
    <t>S/D-AO SECO</t>
  </si>
  <si>
    <t>&lt;0,304</t>
  </si>
  <si>
    <t>&lt; 1,29</t>
  </si>
  <si>
    <t>&lt; 0,0504</t>
  </si>
  <si>
    <t>&lt; 0,154</t>
  </si>
  <si>
    <t>&lt; 0,904</t>
  </si>
  <si>
    <t>&lt; 0,0604</t>
  </si>
  <si>
    <t>&lt; 0,0804</t>
  </si>
  <si>
    <t>&lt; 2,54</t>
  </si>
  <si>
    <t>&lt;4,54</t>
  </si>
  <si>
    <t>&lt; 0,254</t>
  </si>
  <si>
    <t>&lt; 15,4</t>
  </si>
  <si>
    <t>&lt; 0,204</t>
  </si>
  <si>
    <t>&lt; 1,34</t>
  </si>
  <si>
    <t>&lt; 1,24</t>
  </si>
  <si>
    <t>&lt; 6,04</t>
  </si>
  <si>
    <t>&lt; 0,404</t>
  </si>
  <si>
    <t>&lt; 0,0904</t>
  </si>
  <si>
    <t>&lt; 25,4</t>
  </si>
  <si>
    <t>&lt; 0,604</t>
  </si>
  <si>
    <t>S/D - AO SECO</t>
  </si>
  <si>
    <t>&lt;0,306</t>
  </si>
  <si>
    <t>&lt; 0,0506</t>
  </si>
  <si>
    <t>&lt; 0,156</t>
  </si>
  <si>
    <t>&lt; 0,906</t>
  </si>
  <si>
    <t>&lt; 0,0606</t>
  </si>
  <si>
    <t>&lt; 0,0806</t>
  </si>
  <si>
    <t>&lt; 2,56</t>
  </si>
  <si>
    <t>&lt;4,56</t>
  </si>
  <si>
    <t>&lt; 0,256</t>
  </si>
  <si>
    <t>&lt; 15,6</t>
  </si>
  <si>
    <t>&lt; 0,206</t>
  </si>
  <si>
    <t>&lt; 1,36</t>
  </si>
  <si>
    <t>&lt; 6,06</t>
  </si>
  <si>
    <t>&lt; 0,406</t>
  </si>
  <si>
    <t>&lt; 0,0906</t>
  </si>
  <si>
    <t>&lt; 25,6</t>
  </si>
  <si>
    <t>&lt; 0,606</t>
  </si>
  <si>
    <t>&lt;0,308</t>
  </si>
  <si>
    <t>&lt; 1,33</t>
  </si>
  <si>
    <t>&lt; 0,0508</t>
  </si>
  <si>
    <t>&lt; 0,158</t>
  </si>
  <si>
    <t>&lt; 0,908</t>
  </si>
  <si>
    <t>&lt; 0,0608</t>
  </si>
  <si>
    <t>&lt; 0,0808</t>
  </si>
  <si>
    <t>&lt; 2,58</t>
  </si>
  <si>
    <t>&lt;4,58</t>
  </si>
  <si>
    <t>&lt; 0,258</t>
  </si>
  <si>
    <t>&lt; 15,8</t>
  </si>
  <si>
    <t>&lt; 0,208</t>
  </si>
  <si>
    <t>&lt; 1,38</t>
  </si>
  <si>
    <t>&lt; 1,28</t>
  </si>
  <si>
    <t>&lt; 6,08</t>
  </si>
  <si>
    <t>&lt; 0,408</t>
  </si>
  <si>
    <t>&lt; 0,0908</t>
  </si>
  <si>
    <t>&lt; 25,8</t>
  </si>
  <si>
    <t>&lt; 0,608</t>
  </si>
  <si>
    <t>&lt;0,309</t>
  </si>
  <si>
    <t>&lt; 0,0509</t>
  </si>
  <si>
    <t>&lt; 0,159</t>
  </si>
  <si>
    <t>&lt; 0,909</t>
  </si>
  <si>
    <t>&lt; 0,0609</t>
  </si>
  <si>
    <t>&lt; 0,0809</t>
  </si>
  <si>
    <t>&lt; 2,59</t>
  </si>
  <si>
    <t>&lt;4,59</t>
  </si>
  <si>
    <t>&lt; 0,259</t>
  </si>
  <si>
    <t>&lt; 15,9</t>
  </si>
  <si>
    <t>&lt; 0,209</t>
  </si>
  <si>
    <t>&lt; 1,39</t>
  </si>
  <si>
    <t>&lt; 6,09</t>
  </si>
  <si>
    <t>&lt; 0,409</t>
  </si>
  <si>
    <t>&lt; 0,0909</t>
  </si>
  <si>
    <t>&lt; 25,9</t>
  </si>
  <si>
    <t>&lt; 0,609</t>
  </si>
  <si>
    <t>&lt;0,311</t>
  </si>
  <si>
    <t>&lt; 0,0511</t>
  </si>
  <si>
    <t>&lt; 0,161</t>
  </si>
  <si>
    <t>&lt; 0,911</t>
  </si>
  <si>
    <t>&lt; 0,0611</t>
  </si>
  <si>
    <t>&lt; 0,0811</t>
  </si>
  <si>
    <t>&lt; 2,61</t>
  </si>
  <si>
    <t>&lt;4,61</t>
  </si>
  <si>
    <t>&lt; 0,261</t>
  </si>
  <si>
    <t>&lt; 15,11</t>
  </si>
  <si>
    <t>&lt; 0,211</t>
  </si>
  <si>
    <t>&lt; 1,41</t>
  </si>
  <si>
    <t>&lt; 6,11</t>
  </si>
  <si>
    <t>&lt; 0,411</t>
  </si>
  <si>
    <t>&lt; 0,0911</t>
  </si>
  <si>
    <t>&lt; 25,11</t>
  </si>
  <si>
    <t>&lt; 0,611</t>
  </si>
  <si>
    <t>&lt;0,313</t>
  </si>
  <si>
    <t>&lt; 0,0513</t>
  </si>
  <si>
    <t>&lt; 0,163</t>
  </si>
  <si>
    <t>&lt; 0,913</t>
  </si>
  <si>
    <t>&lt; 0,0613</t>
  </si>
  <si>
    <t>&lt; 0,0813</t>
  </si>
  <si>
    <t>&lt; 2,63</t>
  </si>
  <si>
    <t>&lt;4,63</t>
  </si>
  <si>
    <t>&lt; 0,263</t>
  </si>
  <si>
    <t>&lt; 15,13</t>
  </si>
  <si>
    <t>&lt; 0,213</t>
  </si>
  <si>
    <t>&lt; 1,43</t>
  </si>
  <si>
    <t>&lt; 6,13</t>
  </si>
  <si>
    <t>&lt; 0,413</t>
  </si>
  <si>
    <t>&lt; 0,0913</t>
  </si>
  <si>
    <t>&lt; 25,13</t>
  </si>
  <si>
    <t>&lt; 0,613</t>
  </si>
  <si>
    <t>&lt;0,314</t>
  </si>
  <si>
    <t>&lt; 0,0514</t>
  </si>
  <si>
    <t>&lt; 0,164</t>
  </si>
  <si>
    <t>&lt; 0,914</t>
  </si>
  <si>
    <t>&lt; 0,0614</t>
  </si>
  <si>
    <t>&lt; 0,0814</t>
  </si>
  <si>
    <t>&lt; 2,64</t>
  </si>
  <si>
    <t>&lt;4,64</t>
  </si>
  <si>
    <t>&lt; 0,264</t>
  </si>
  <si>
    <t>&lt; 15,14</t>
  </si>
  <si>
    <t>&lt; 0,214</t>
  </si>
  <si>
    <t>&lt; 1,44</t>
  </si>
  <si>
    <t>&lt; 6,14</t>
  </si>
  <si>
    <t>&lt; 0,414</t>
  </si>
  <si>
    <t>&lt; 0,0914</t>
  </si>
  <si>
    <t>&lt; 25,14</t>
  </si>
  <si>
    <t>&lt; 0,614</t>
  </si>
  <si>
    <t>&lt;0,00250</t>
  </si>
  <si>
    <t>&lt;0,316</t>
  </si>
  <si>
    <t>&lt; 0,0516</t>
  </si>
  <si>
    <t>&lt; 0,166</t>
  </si>
  <si>
    <t>&lt; 0,916</t>
  </si>
  <si>
    <t>&lt; 0,0616</t>
  </si>
  <si>
    <t>&lt; 0,0816</t>
  </si>
  <si>
    <t>&lt; 2,66</t>
  </si>
  <si>
    <t>&lt;4,66</t>
  </si>
  <si>
    <t>&lt; 0,266</t>
  </si>
  <si>
    <t>&lt; 15,16</t>
  </si>
  <si>
    <t>&lt; 0,216</t>
  </si>
  <si>
    <t>&lt; 1,46</t>
  </si>
  <si>
    <t>&lt; 6,16</t>
  </si>
  <si>
    <t>&lt; 0,416</t>
  </si>
  <si>
    <t>&lt; 0,0916</t>
  </si>
  <si>
    <t>&lt; 25,16</t>
  </si>
  <si>
    <t>&lt; 0,616</t>
  </si>
  <si>
    <t>&lt;0,1</t>
  </si>
  <si>
    <t>&lt;0,317</t>
  </si>
  <si>
    <t>&lt; 1,42</t>
  </si>
  <si>
    <t>&lt; 0,0517</t>
  </si>
  <si>
    <t>&lt; 0,167</t>
  </si>
  <si>
    <t>&lt; 0,917</t>
  </si>
  <si>
    <t>&lt; 0,0617</t>
  </si>
  <si>
    <t>&lt; 0,0817</t>
  </si>
  <si>
    <t>&lt; 2,67</t>
  </si>
  <si>
    <t>&lt;4,67</t>
  </si>
  <si>
    <t>&lt; 0,267</t>
  </si>
  <si>
    <t>&lt; 15,17</t>
  </si>
  <si>
    <t>&lt; 0,217</t>
  </si>
  <si>
    <t>&lt; 1,47</t>
  </si>
  <si>
    <t>&lt; 1,37</t>
  </si>
  <si>
    <t>&lt; 6,17</t>
  </si>
  <si>
    <t>&lt; 0,417</t>
  </si>
  <si>
    <t>&lt; 0,0917</t>
  </si>
  <si>
    <t>&lt; 25,17</t>
  </si>
  <si>
    <t>&lt; 0,617</t>
  </si>
  <si>
    <t>SLE</t>
  </si>
  <si>
    <t>6 - 9.</t>
  </si>
  <si>
    <t>Visualmente ausentes</t>
  </si>
  <si>
    <t>1000 NMP/100mL</t>
  </si>
  <si>
    <t>200 NMP/100mL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</si>
</sst>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Made evolve sans"/>
    </font>
    <font>
      <sz val="7"/>
      <color theme="1"/>
      <name val="Made evolve sans"/>
    </font>
    <font>
      <sz val="8"/>
      <color rgb="FF000000"/>
      <name val="Made evolve sans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9" fontId="0" fillId="0" borderId="0" xfId="1" applyFont="1"/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8"/>
  <sheetViews>
    <sheetView tabSelected="1" topLeftCell="A40" workbookViewId="0">
      <selection activeCell="W5" sqref="C5:W5"/>
    </sheetView>
  </sheetViews>
  <sheetFormatPr baseColWidth="10" defaultColWidth="8.83984375" defaultRowHeight="14.4"/>
  <cols>
    <col min="23" max="23" width="8.47265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6">
      <c r="A2" s="1">
        <v>0</v>
      </c>
      <c r="B2" t="s">
        <v>22</v>
      </c>
      <c r="C2">
        <v>30.9</v>
      </c>
      <c r="D2">
        <v>30.8</v>
      </c>
      <c r="E2">
        <v>30.7</v>
      </c>
      <c r="F2">
        <v>28.2</v>
      </c>
      <c r="G2">
        <v>27.5</v>
      </c>
      <c r="H2">
        <v>24.4</v>
      </c>
      <c r="I2" t="s">
        <v>161</v>
      </c>
      <c r="J2">
        <v>24.4</v>
      </c>
      <c r="K2" t="s">
        <v>181</v>
      </c>
      <c r="L2">
        <v>27</v>
      </c>
      <c r="M2" t="s">
        <v>181</v>
      </c>
      <c r="N2">
        <v>29</v>
      </c>
      <c r="O2">
        <v>23.8</v>
      </c>
      <c r="P2" t="s">
        <v>181</v>
      </c>
      <c r="Q2">
        <v>26.4</v>
      </c>
      <c r="R2" t="s">
        <v>181</v>
      </c>
      <c r="S2">
        <v>29</v>
      </c>
      <c r="T2">
        <v>24.4</v>
      </c>
      <c r="U2" t="s">
        <v>181</v>
      </c>
      <c r="V2">
        <v>29.3</v>
      </c>
      <c r="W2">
        <v>28.5</v>
      </c>
      <c r="X2" s="2" t="s">
        <v>324</v>
      </c>
      <c r="Y2">
        <f>COUNTIF(F2:W2,"&gt;"&amp;X2)</f>
        <v>0</v>
      </c>
      <c r="Z2" s="3">
        <f>Y2/COUNTA(E2:W2)</f>
        <v>0</v>
      </c>
    </row>
    <row r="3" spans="1:26">
      <c r="A3" s="1">
        <v>1</v>
      </c>
      <c r="B3" t="s">
        <v>23</v>
      </c>
      <c r="C3">
        <v>7.1</v>
      </c>
      <c r="D3">
        <v>7.06</v>
      </c>
      <c r="E3">
        <v>7.14</v>
      </c>
      <c r="F3">
        <v>7.1</v>
      </c>
      <c r="G3">
        <v>7.38</v>
      </c>
      <c r="H3">
        <v>6.76</v>
      </c>
      <c r="I3" t="s">
        <v>161</v>
      </c>
      <c r="J3">
        <v>7.61</v>
      </c>
      <c r="K3" t="s">
        <v>181</v>
      </c>
      <c r="L3">
        <v>7.1</v>
      </c>
      <c r="M3" t="s">
        <v>181</v>
      </c>
      <c r="N3">
        <v>6.65</v>
      </c>
      <c r="O3">
        <v>6.45</v>
      </c>
      <c r="P3" t="s">
        <v>181</v>
      </c>
      <c r="Q3">
        <v>7.49</v>
      </c>
      <c r="R3" t="s">
        <v>181</v>
      </c>
      <c r="S3">
        <v>5.87</v>
      </c>
      <c r="T3">
        <v>6.58</v>
      </c>
      <c r="U3" t="s">
        <v>181</v>
      </c>
      <c r="V3">
        <v>7.04</v>
      </c>
      <c r="W3">
        <v>7.34</v>
      </c>
      <c r="X3" s="4" t="s">
        <v>325</v>
      </c>
      <c r="Y3">
        <f>COUNTIF(F3:W3,"&gt;"&amp;X3)</f>
        <v>6</v>
      </c>
      <c r="Z3" s="3">
        <f t="shared" ref="Z3:Z66" si="0">Y3/COUNTA(E3:W3)</f>
        <v>0.31578947368421051</v>
      </c>
    </row>
    <row r="4" spans="1:26">
      <c r="A4" s="1">
        <v>2</v>
      </c>
      <c r="B4" t="s">
        <v>24</v>
      </c>
      <c r="C4">
        <v>87.3</v>
      </c>
      <c r="D4">
        <v>92</v>
      </c>
      <c r="E4">
        <v>90.2</v>
      </c>
      <c r="F4">
        <v>248</v>
      </c>
      <c r="G4">
        <v>48.7</v>
      </c>
      <c r="H4">
        <v>136.6</v>
      </c>
      <c r="I4" t="s">
        <v>161</v>
      </c>
      <c r="J4">
        <v>76.5</v>
      </c>
      <c r="K4" t="s">
        <v>181</v>
      </c>
      <c r="L4">
        <v>72.900000000000006</v>
      </c>
      <c r="M4" t="s">
        <v>181</v>
      </c>
      <c r="N4">
        <v>156.30000000000001</v>
      </c>
      <c r="O4">
        <v>114.1</v>
      </c>
      <c r="P4" t="s">
        <v>181</v>
      </c>
      <c r="Q4">
        <v>441</v>
      </c>
      <c r="R4" t="s">
        <v>181</v>
      </c>
      <c r="S4">
        <v>54.4</v>
      </c>
      <c r="T4">
        <v>104.6</v>
      </c>
      <c r="U4" t="s">
        <v>181</v>
      </c>
      <c r="V4">
        <v>178.1</v>
      </c>
      <c r="W4">
        <v>53.4</v>
      </c>
      <c r="X4" s="2" t="s">
        <v>324</v>
      </c>
      <c r="Y4">
        <f t="shared" ref="Y4:Y67" si="1">COUNTIF(F4:W4,"&gt;"&amp;X4)</f>
        <v>0</v>
      </c>
      <c r="Z4" s="3">
        <f t="shared" si="0"/>
        <v>0</v>
      </c>
    </row>
    <row r="5" spans="1:26">
      <c r="A5" s="1">
        <v>3</v>
      </c>
      <c r="B5" t="s">
        <v>25</v>
      </c>
      <c r="C5">
        <v>6.35</v>
      </c>
      <c r="D5">
        <v>6.4</v>
      </c>
      <c r="E5">
        <v>6.49</v>
      </c>
      <c r="F5">
        <v>2.66</v>
      </c>
      <c r="G5">
        <v>6.32</v>
      </c>
      <c r="H5">
        <v>4.37</v>
      </c>
      <c r="I5" t="s">
        <v>161</v>
      </c>
      <c r="J5">
        <v>7.5</v>
      </c>
      <c r="K5" t="s">
        <v>181</v>
      </c>
      <c r="L5">
        <v>6.4</v>
      </c>
      <c r="M5" t="s">
        <v>181</v>
      </c>
      <c r="N5">
        <v>3.6</v>
      </c>
      <c r="O5">
        <v>6.3</v>
      </c>
      <c r="P5" t="s">
        <v>181</v>
      </c>
      <c r="Q5">
        <v>7.31</v>
      </c>
      <c r="R5" t="s">
        <v>181</v>
      </c>
      <c r="S5">
        <v>3.38</v>
      </c>
      <c r="T5">
        <v>5.2</v>
      </c>
      <c r="U5" t="s">
        <v>181</v>
      </c>
      <c r="V5">
        <v>7.15</v>
      </c>
      <c r="W5">
        <v>7.54</v>
      </c>
      <c r="X5" s="2">
        <v>5</v>
      </c>
      <c r="Y5">
        <f>COUNTIF(F5:W5,"&gt;"&amp;X5)</f>
        <v>8</v>
      </c>
      <c r="Z5" s="3">
        <f t="shared" si="0"/>
        <v>0.42105263157894735</v>
      </c>
    </row>
    <row r="6" spans="1:26">
      <c r="A6" s="1">
        <v>4</v>
      </c>
      <c r="B6" t="s">
        <v>26</v>
      </c>
      <c r="C6">
        <v>15.2</v>
      </c>
      <c r="D6">
        <v>23.4</v>
      </c>
      <c r="E6">
        <v>25.6</v>
      </c>
      <c r="F6">
        <v>12.6</v>
      </c>
      <c r="G6">
        <v>13.6</v>
      </c>
      <c r="H6">
        <v>14.8</v>
      </c>
      <c r="I6" t="s">
        <v>161</v>
      </c>
      <c r="J6">
        <v>21.2</v>
      </c>
      <c r="K6" t="s">
        <v>181</v>
      </c>
      <c r="L6">
        <v>16.2</v>
      </c>
      <c r="M6" t="s">
        <v>181</v>
      </c>
      <c r="N6">
        <v>18.600000000000001</v>
      </c>
      <c r="O6">
        <v>21.6</v>
      </c>
      <c r="P6" t="s">
        <v>181</v>
      </c>
      <c r="Q6">
        <v>5.7</v>
      </c>
      <c r="R6" t="s">
        <v>181</v>
      </c>
      <c r="S6">
        <v>20.7</v>
      </c>
      <c r="T6">
        <v>22.8</v>
      </c>
      <c r="U6" t="s">
        <v>181</v>
      </c>
      <c r="V6">
        <v>4.21</v>
      </c>
      <c r="W6">
        <v>15.1</v>
      </c>
      <c r="X6" s="2">
        <v>100</v>
      </c>
      <c r="Y6">
        <f t="shared" si="1"/>
        <v>0</v>
      </c>
      <c r="Z6" s="3">
        <f t="shared" si="0"/>
        <v>0</v>
      </c>
    </row>
    <row r="7" spans="1:26">
      <c r="A7" s="1">
        <v>5</v>
      </c>
      <c r="B7" t="s">
        <v>27</v>
      </c>
      <c r="C7">
        <v>22.4</v>
      </c>
      <c r="D7">
        <v>22.8</v>
      </c>
      <c r="E7">
        <v>19.2</v>
      </c>
      <c r="F7">
        <v>13.3</v>
      </c>
      <c r="G7">
        <v>8.4</v>
      </c>
      <c r="H7">
        <v>36.299999999999997</v>
      </c>
      <c r="I7" t="s">
        <v>161</v>
      </c>
      <c r="J7">
        <v>15.3</v>
      </c>
      <c r="K7" t="s">
        <v>181</v>
      </c>
      <c r="L7">
        <v>19.3</v>
      </c>
      <c r="M7" t="s">
        <v>181</v>
      </c>
      <c r="N7">
        <v>16.3</v>
      </c>
      <c r="O7">
        <v>20.399999999999999</v>
      </c>
      <c r="P7" t="s">
        <v>181</v>
      </c>
      <c r="Q7">
        <v>6.4</v>
      </c>
      <c r="R7" t="s">
        <v>181</v>
      </c>
      <c r="S7">
        <v>14.3</v>
      </c>
      <c r="T7">
        <v>14.3</v>
      </c>
      <c r="U7" t="s">
        <v>181</v>
      </c>
      <c r="V7">
        <v>7.2</v>
      </c>
      <c r="W7">
        <v>9.6</v>
      </c>
      <c r="X7" s="5" t="s">
        <v>326</v>
      </c>
      <c r="Y7">
        <f t="shared" si="1"/>
        <v>0</v>
      </c>
      <c r="Z7" s="3">
        <f t="shared" si="0"/>
        <v>0</v>
      </c>
    </row>
    <row r="8" spans="1:26">
      <c r="A8" s="1">
        <v>6</v>
      </c>
      <c r="B8" t="s">
        <v>28</v>
      </c>
      <c r="C8">
        <v>122.1</v>
      </c>
      <c r="D8">
        <v>107.9</v>
      </c>
      <c r="E8">
        <v>122.5</v>
      </c>
      <c r="F8">
        <v>196.3</v>
      </c>
      <c r="G8">
        <v>47.7</v>
      </c>
      <c r="H8">
        <v>158.69999999999999</v>
      </c>
      <c r="I8" t="s">
        <v>161</v>
      </c>
      <c r="J8">
        <v>94.3</v>
      </c>
      <c r="K8" t="s">
        <v>181</v>
      </c>
      <c r="L8">
        <v>70</v>
      </c>
      <c r="M8" t="s">
        <v>181</v>
      </c>
      <c r="N8">
        <v>126.3</v>
      </c>
      <c r="O8">
        <v>172.7</v>
      </c>
      <c r="P8" t="s">
        <v>181</v>
      </c>
      <c r="Q8">
        <v>202.7</v>
      </c>
      <c r="R8" t="s">
        <v>181</v>
      </c>
      <c r="S8">
        <v>106</v>
      </c>
      <c r="T8">
        <v>164</v>
      </c>
      <c r="U8" t="s">
        <v>181</v>
      </c>
      <c r="V8">
        <v>120.3</v>
      </c>
      <c r="W8">
        <v>59</v>
      </c>
      <c r="X8" s="2">
        <v>500</v>
      </c>
      <c r="Y8">
        <f t="shared" si="1"/>
        <v>0</v>
      </c>
      <c r="Z8" s="3">
        <f t="shared" si="0"/>
        <v>0</v>
      </c>
    </row>
    <row r="9" spans="1:26">
      <c r="A9" s="1">
        <v>7</v>
      </c>
      <c r="B9" t="s">
        <v>29</v>
      </c>
      <c r="C9">
        <v>29.5</v>
      </c>
      <c r="D9">
        <v>33.5</v>
      </c>
      <c r="E9">
        <v>33.799999999999997</v>
      </c>
      <c r="F9">
        <v>24.2</v>
      </c>
      <c r="G9">
        <v>21.8</v>
      </c>
      <c r="H9">
        <v>6</v>
      </c>
      <c r="I9" t="s">
        <v>161</v>
      </c>
      <c r="J9">
        <v>11.8</v>
      </c>
      <c r="K9" t="s">
        <v>181</v>
      </c>
      <c r="L9">
        <v>25.3</v>
      </c>
      <c r="M9" t="s">
        <v>181</v>
      </c>
      <c r="N9">
        <v>39</v>
      </c>
      <c r="O9">
        <v>28</v>
      </c>
      <c r="P9" t="s">
        <v>181</v>
      </c>
      <c r="Q9">
        <v>30</v>
      </c>
      <c r="R9" t="s">
        <v>181</v>
      </c>
      <c r="S9">
        <v>22.8</v>
      </c>
      <c r="T9">
        <v>19.3</v>
      </c>
      <c r="U9" t="s">
        <v>181</v>
      </c>
      <c r="V9">
        <v>4.75</v>
      </c>
      <c r="W9">
        <v>38.5</v>
      </c>
      <c r="X9" s="5" t="s">
        <v>326</v>
      </c>
      <c r="Y9">
        <f t="shared" si="1"/>
        <v>0</v>
      </c>
      <c r="Z9" s="3">
        <f t="shared" si="0"/>
        <v>0</v>
      </c>
    </row>
    <row r="10" spans="1:26">
      <c r="A10" s="1">
        <v>8</v>
      </c>
      <c r="B10" t="s">
        <v>30</v>
      </c>
      <c r="C10">
        <v>37.700000000000003</v>
      </c>
      <c r="D10">
        <v>31.9</v>
      </c>
      <c r="E10">
        <v>46.4</v>
      </c>
      <c r="F10">
        <v>14.9</v>
      </c>
      <c r="G10">
        <v>24.5</v>
      </c>
      <c r="H10">
        <v>53.1</v>
      </c>
      <c r="I10" t="s">
        <v>161</v>
      </c>
      <c r="J10">
        <v>49.9</v>
      </c>
      <c r="K10" t="s">
        <v>181</v>
      </c>
      <c r="L10">
        <v>92.6</v>
      </c>
      <c r="M10" t="s">
        <v>181</v>
      </c>
      <c r="N10">
        <v>81.5</v>
      </c>
      <c r="O10">
        <v>27.2</v>
      </c>
      <c r="P10" t="s">
        <v>181</v>
      </c>
      <c r="Q10">
        <v>14.3</v>
      </c>
      <c r="R10" t="s">
        <v>181</v>
      </c>
      <c r="S10">
        <v>69.8</v>
      </c>
      <c r="T10">
        <v>45.3</v>
      </c>
      <c r="U10" t="s">
        <v>181</v>
      </c>
      <c r="V10">
        <v>46.5</v>
      </c>
      <c r="W10">
        <v>27.6</v>
      </c>
      <c r="X10" s="2" t="s">
        <v>324</v>
      </c>
      <c r="Y10">
        <f t="shared" si="1"/>
        <v>0</v>
      </c>
      <c r="Z10" s="3">
        <f t="shared" si="0"/>
        <v>0</v>
      </c>
    </row>
    <row r="11" spans="1:26">
      <c r="A11" s="1">
        <v>9</v>
      </c>
      <c r="B11" t="s">
        <v>31</v>
      </c>
      <c r="C11">
        <v>1.4</v>
      </c>
      <c r="D11">
        <v>1.49</v>
      </c>
      <c r="E11">
        <v>1.32</v>
      </c>
      <c r="F11">
        <v>2.52</v>
      </c>
      <c r="G11">
        <v>1.99</v>
      </c>
      <c r="H11">
        <v>2.38</v>
      </c>
      <c r="I11" t="s">
        <v>161</v>
      </c>
      <c r="J11">
        <v>1.7</v>
      </c>
      <c r="K11" t="s">
        <v>181</v>
      </c>
      <c r="L11">
        <v>1.55</v>
      </c>
      <c r="M11" t="s">
        <v>181</v>
      </c>
      <c r="N11">
        <v>2.95</v>
      </c>
      <c r="O11">
        <v>3.1</v>
      </c>
      <c r="P11" t="s">
        <v>181</v>
      </c>
      <c r="Q11">
        <v>1.84</v>
      </c>
      <c r="R11" t="s">
        <v>181</v>
      </c>
      <c r="S11">
        <v>2.5499999999999998</v>
      </c>
      <c r="T11">
        <v>2.62</v>
      </c>
      <c r="U11" t="s">
        <v>181</v>
      </c>
      <c r="V11">
        <v>1.4</v>
      </c>
      <c r="W11">
        <v>2.97</v>
      </c>
      <c r="X11" s="2">
        <v>5</v>
      </c>
      <c r="Y11">
        <f t="shared" si="1"/>
        <v>0</v>
      </c>
      <c r="Z11" s="3">
        <f t="shared" si="0"/>
        <v>0</v>
      </c>
    </row>
    <row r="12" spans="1:26">
      <c r="A12" s="1">
        <v>10</v>
      </c>
      <c r="B12" t="s">
        <v>32</v>
      </c>
      <c r="C12">
        <v>7.4999999999999997E-2</v>
      </c>
      <c r="D12">
        <v>6.6000000000000003E-2</v>
      </c>
      <c r="E12">
        <v>7.4999999999999997E-2</v>
      </c>
      <c r="F12">
        <v>6.3E-2</v>
      </c>
      <c r="G12">
        <v>5.6000000000000001E-2</v>
      </c>
      <c r="H12">
        <v>0.106</v>
      </c>
      <c r="I12" t="s">
        <v>161</v>
      </c>
      <c r="J12">
        <v>0.05</v>
      </c>
      <c r="K12" t="s">
        <v>181</v>
      </c>
      <c r="L12">
        <v>8.4000000000000005E-2</v>
      </c>
      <c r="M12" t="s">
        <v>181</v>
      </c>
      <c r="N12">
        <v>0.123</v>
      </c>
      <c r="O12">
        <v>5.0999999999999997E-2</v>
      </c>
      <c r="P12" t="s">
        <v>181</v>
      </c>
      <c r="Q12">
        <v>0.04</v>
      </c>
      <c r="R12" t="s">
        <v>181</v>
      </c>
      <c r="S12">
        <v>4.3999999999999997E-2</v>
      </c>
      <c r="T12">
        <v>9.9000000000000005E-2</v>
      </c>
      <c r="U12" t="s">
        <v>181</v>
      </c>
      <c r="V12">
        <v>0.02</v>
      </c>
      <c r="W12">
        <v>8.1000000000000003E-2</v>
      </c>
      <c r="X12" s="2">
        <f>5/100</f>
        <v>0.05</v>
      </c>
      <c r="Y12">
        <f>COUNTIF(F12:W12,"&gt;"&amp;X12)</f>
        <v>8</v>
      </c>
      <c r="Z12" s="3">
        <f t="shared" si="0"/>
        <v>0.42105263157894735</v>
      </c>
    </row>
    <row r="13" spans="1:26">
      <c r="A13" s="1">
        <v>11</v>
      </c>
      <c r="B13" t="s">
        <v>33</v>
      </c>
      <c r="C13">
        <v>4.8000000000000001E-2</v>
      </c>
      <c r="D13">
        <v>4.5999999999999999E-2</v>
      </c>
      <c r="E13">
        <v>5.0999999999999997E-2</v>
      </c>
      <c r="F13">
        <v>2.8000000000000001E-2</v>
      </c>
      <c r="G13">
        <v>3.6400000000000002E-2</v>
      </c>
      <c r="H13">
        <v>5.5E-2</v>
      </c>
      <c r="I13" t="s">
        <v>161</v>
      </c>
      <c r="J13">
        <v>2.9000000000000001E-2</v>
      </c>
      <c r="K13" t="s">
        <v>181</v>
      </c>
      <c r="L13">
        <v>6.6000000000000003E-2</v>
      </c>
      <c r="M13" t="s">
        <v>181</v>
      </c>
      <c r="N13">
        <v>7.0999999999999994E-2</v>
      </c>
      <c r="O13">
        <v>1.7999999999999999E-2</v>
      </c>
      <c r="P13" t="s">
        <v>181</v>
      </c>
      <c r="Q13">
        <v>1.0999999999999999E-2</v>
      </c>
      <c r="R13" t="s">
        <v>181</v>
      </c>
      <c r="S13">
        <v>4.1000000000000002E-2</v>
      </c>
      <c r="T13">
        <v>3.1E-2</v>
      </c>
      <c r="U13" t="s">
        <v>181</v>
      </c>
      <c r="V13">
        <v>0.01</v>
      </c>
      <c r="W13">
        <v>5.8000000000000003E-2</v>
      </c>
      <c r="X13" s="2" t="s">
        <v>324</v>
      </c>
      <c r="Y13">
        <f t="shared" si="1"/>
        <v>0</v>
      </c>
      <c r="Z13" s="3">
        <f t="shared" si="0"/>
        <v>0</v>
      </c>
    </row>
    <row r="14" spans="1:26">
      <c r="A14" s="1">
        <v>12</v>
      </c>
      <c r="B14" t="s">
        <v>34</v>
      </c>
      <c r="C14">
        <v>0.122</v>
      </c>
      <c r="D14">
        <v>0.25600000000000001</v>
      </c>
      <c r="E14">
        <v>0.255</v>
      </c>
      <c r="F14">
        <v>3.5000000000000003E-2</v>
      </c>
      <c r="G14">
        <v>6.7199999999999996E-2</v>
      </c>
      <c r="H14">
        <v>0.05</v>
      </c>
      <c r="I14" t="s">
        <v>161</v>
      </c>
      <c r="J14">
        <v>8.1000000000000003E-2</v>
      </c>
      <c r="K14" t="s">
        <v>181</v>
      </c>
      <c r="L14">
        <v>9.2999999999999999E-2</v>
      </c>
      <c r="M14" t="s">
        <v>181</v>
      </c>
      <c r="N14">
        <v>0.128</v>
      </c>
      <c r="O14">
        <v>5.2999999999999999E-2</v>
      </c>
      <c r="P14" t="s">
        <v>181</v>
      </c>
      <c r="Q14">
        <v>0.108</v>
      </c>
      <c r="R14" t="s">
        <v>181</v>
      </c>
      <c r="S14">
        <v>0.13800000000000001</v>
      </c>
      <c r="T14">
        <v>0.20399999999999999</v>
      </c>
      <c r="U14" t="s">
        <v>181</v>
      </c>
      <c r="V14">
        <v>0.13200000000000001</v>
      </c>
      <c r="W14" t="s">
        <v>304</v>
      </c>
      <c r="X14" s="2">
        <v>0.6</v>
      </c>
      <c r="Y14">
        <f t="shared" si="1"/>
        <v>0</v>
      </c>
      <c r="Z14" s="3">
        <f t="shared" si="0"/>
        <v>0</v>
      </c>
    </row>
    <row r="15" spans="1:26">
      <c r="A15" s="1">
        <v>13</v>
      </c>
      <c r="B15" t="s">
        <v>35</v>
      </c>
      <c r="C15">
        <v>1.31</v>
      </c>
      <c r="D15">
        <v>1.71</v>
      </c>
      <c r="E15">
        <v>1.5</v>
      </c>
      <c r="F15">
        <v>1.39</v>
      </c>
      <c r="G15">
        <v>1.64</v>
      </c>
      <c r="H15">
        <v>0.99399999999999999</v>
      </c>
      <c r="I15" t="s">
        <v>161</v>
      </c>
      <c r="J15">
        <v>0.56000000000000005</v>
      </c>
      <c r="K15" t="s">
        <v>181</v>
      </c>
      <c r="L15">
        <v>1.37</v>
      </c>
      <c r="M15" t="s">
        <v>181</v>
      </c>
      <c r="N15">
        <v>1.29</v>
      </c>
      <c r="O15">
        <v>0.93400000000000005</v>
      </c>
      <c r="P15" t="s">
        <v>181</v>
      </c>
      <c r="Q15">
        <v>1.34</v>
      </c>
      <c r="R15" t="s">
        <v>181</v>
      </c>
      <c r="S15">
        <v>0.752</v>
      </c>
      <c r="T15">
        <v>1.56</v>
      </c>
      <c r="U15" t="s">
        <v>181</v>
      </c>
      <c r="V15">
        <v>0.81100000000000005</v>
      </c>
      <c r="W15">
        <v>2.11</v>
      </c>
      <c r="X15" s="2">
        <v>10</v>
      </c>
      <c r="Y15">
        <f t="shared" si="1"/>
        <v>0</v>
      </c>
      <c r="Z15" s="3">
        <f t="shared" si="0"/>
        <v>0</v>
      </c>
    </row>
    <row r="16" spans="1:26">
      <c r="A16" s="1">
        <v>14</v>
      </c>
      <c r="B16" t="s">
        <v>36</v>
      </c>
      <c r="C16">
        <v>9.0399999999999994E-3</v>
      </c>
      <c r="D16">
        <v>6.9899999999999997E-3</v>
      </c>
      <c r="E16">
        <v>1.1599999999999999E-2</v>
      </c>
      <c r="F16">
        <v>6.2700000000000004E-3</v>
      </c>
      <c r="G16">
        <v>7.5399999999999998E-3</v>
      </c>
      <c r="H16">
        <v>1.78E-2</v>
      </c>
      <c r="I16" t="s">
        <v>161</v>
      </c>
      <c r="J16">
        <v>1.37E-2</v>
      </c>
      <c r="K16" t="s">
        <v>181</v>
      </c>
      <c r="L16">
        <v>7.3600000000000002E-3</v>
      </c>
      <c r="M16" t="s">
        <v>181</v>
      </c>
      <c r="N16">
        <v>1.84E-2</v>
      </c>
      <c r="O16">
        <v>0.01</v>
      </c>
      <c r="P16" t="s">
        <v>181</v>
      </c>
      <c r="Q16">
        <v>2.7699999999999999E-3</v>
      </c>
      <c r="R16" t="s">
        <v>181</v>
      </c>
      <c r="S16">
        <v>1.52E-2</v>
      </c>
      <c r="T16">
        <v>2.1000000000000001E-2</v>
      </c>
      <c r="U16" t="s">
        <v>181</v>
      </c>
      <c r="V16" t="s">
        <v>286</v>
      </c>
      <c r="W16">
        <v>7.79E-3</v>
      </c>
      <c r="X16" s="2">
        <v>1</v>
      </c>
      <c r="Y16">
        <f t="shared" si="1"/>
        <v>0</v>
      </c>
      <c r="Z16" s="3">
        <f t="shared" si="0"/>
        <v>0</v>
      </c>
    </row>
    <row r="17" spans="1:26">
      <c r="A17" s="1">
        <v>15</v>
      </c>
      <c r="B17" t="s">
        <v>37</v>
      </c>
      <c r="C17" t="s">
        <v>89</v>
      </c>
      <c r="D17" t="s">
        <v>89</v>
      </c>
      <c r="E17" t="s">
        <v>89</v>
      </c>
      <c r="F17">
        <v>0.16700000000000001</v>
      </c>
      <c r="G17" t="s">
        <v>89</v>
      </c>
      <c r="H17" t="s">
        <v>89</v>
      </c>
      <c r="I17" t="s">
        <v>161</v>
      </c>
      <c r="J17">
        <v>2.1499999999999998E-2</v>
      </c>
      <c r="K17" t="s">
        <v>181</v>
      </c>
      <c r="L17">
        <v>4.9099999999999998E-2</v>
      </c>
      <c r="M17" t="s">
        <v>181</v>
      </c>
      <c r="N17">
        <v>0.16500000000000001</v>
      </c>
      <c r="O17">
        <v>8.1500000000000003E-2</v>
      </c>
      <c r="P17" t="s">
        <v>181</v>
      </c>
      <c r="Q17">
        <v>3.7699999999999997E-2</v>
      </c>
      <c r="R17" t="s">
        <v>181</v>
      </c>
      <c r="S17">
        <v>3.9199999999999999E-2</v>
      </c>
      <c r="T17">
        <v>7.0699999999999999E-2</v>
      </c>
      <c r="U17" t="s">
        <v>181</v>
      </c>
      <c r="V17" t="s">
        <v>89</v>
      </c>
      <c r="W17" t="s">
        <v>89</v>
      </c>
      <c r="X17" s="2">
        <v>0.02</v>
      </c>
      <c r="Y17">
        <f t="shared" si="1"/>
        <v>8</v>
      </c>
      <c r="Z17" s="3">
        <f t="shared" si="0"/>
        <v>0.42105263157894735</v>
      </c>
    </row>
    <row r="18" spans="1:26">
      <c r="A18" s="1">
        <v>16</v>
      </c>
      <c r="B18" t="s">
        <v>38</v>
      </c>
      <c r="C18">
        <v>1.0680000000000001</v>
      </c>
      <c r="D18">
        <v>0.80100000000000005</v>
      </c>
      <c r="E18">
        <v>0.53400000000000003</v>
      </c>
      <c r="F18">
        <v>2.403</v>
      </c>
      <c r="G18">
        <v>0.80100000000000005</v>
      </c>
      <c r="H18">
        <v>0.80100000000000005</v>
      </c>
      <c r="I18" t="s">
        <v>161</v>
      </c>
      <c r="J18">
        <v>2.14</v>
      </c>
      <c r="K18" t="s">
        <v>181</v>
      </c>
      <c r="L18">
        <v>0.53400000000000003</v>
      </c>
      <c r="M18" t="s">
        <v>181</v>
      </c>
      <c r="N18">
        <v>0.53400000000000003</v>
      </c>
      <c r="O18">
        <v>2.14</v>
      </c>
      <c r="P18" t="s">
        <v>181</v>
      </c>
      <c r="Q18">
        <v>1.34</v>
      </c>
      <c r="R18" t="s">
        <v>181</v>
      </c>
      <c r="S18">
        <v>2.0539999999999998</v>
      </c>
      <c r="T18">
        <v>1.0680000000000001</v>
      </c>
      <c r="U18" t="s">
        <v>181</v>
      </c>
      <c r="V18">
        <v>1.0680000000000001</v>
      </c>
      <c r="W18">
        <v>0.80100000000000005</v>
      </c>
      <c r="X18" s="2" t="s">
        <v>324</v>
      </c>
      <c r="Y18">
        <f t="shared" si="1"/>
        <v>0</v>
      </c>
      <c r="Z18" s="3">
        <f t="shared" si="0"/>
        <v>0</v>
      </c>
    </row>
    <row r="19" spans="1:26">
      <c r="A19" s="1">
        <v>17</v>
      </c>
      <c r="B19" t="s">
        <v>39</v>
      </c>
      <c r="C19">
        <v>26.8</v>
      </c>
      <c r="D19">
        <v>27.3</v>
      </c>
      <c r="E19">
        <v>27.8</v>
      </c>
      <c r="F19">
        <v>84.3</v>
      </c>
      <c r="G19">
        <v>13.6</v>
      </c>
      <c r="H19">
        <v>43.4</v>
      </c>
      <c r="I19" t="s">
        <v>161</v>
      </c>
      <c r="J19">
        <v>26.3</v>
      </c>
      <c r="K19" t="s">
        <v>181</v>
      </c>
      <c r="L19">
        <v>20.7</v>
      </c>
      <c r="M19" t="s">
        <v>181</v>
      </c>
      <c r="N19">
        <v>50.5</v>
      </c>
      <c r="O19">
        <v>77.7</v>
      </c>
      <c r="P19" t="s">
        <v>181</v>
      </c>
      <c r="Q19">
        <v>173.7</v>
      </c>
      <c r="R19" t="s">
        <v>181</v>
      </c>
      <c r="S19">
        <v>13.6</v>
      </c>
      <c r="T19">
        <v>28.3</v>
      </c>
      <c r="U19" t="s">
        <v>181</v>
      </c>
      <c r="V19">
        <v>51</v>
      </c>
      <c r="W19">
        <v>15.7</v>
      </c>
      <c r="X19" s="2">
        <v>300</v>
      </c>
      <c r="Y19">
        <f t="shared" si="1"/>
        <v>0</v>
      </c>
      <c r="Z19" s="3">
        <f t="shared" si="0"/>
        <v>0</v>
      </c>
    </row>
    <row r="20" spans="1:26">
      <c r="A20" s="1">
        <v>18</v>
      </c>
      <c r="B20" t="s">
        <v>40</v>
      </c>
      <c r="C20">
        <v>4.6900000000000004</v>
      </c>
      <c r="D20">
        <v>4.7699999999999996</v>
      </c>
      <c r="E20">
        <v>4.26</v>
      </c>
      <c r="F20">
        <v>15.2</v>
      </c>
      <c r="G20">
        <v>3.37</v>
      </c>
      <c r="H20">
        <v>10.9</v>
      </c>
      <c r="I20" t="s">
        <v>161</v>
      </c>
      <c r="J20">
        <v>4.3600000000000003</v>
      </c>
      <c r="K20" t="s">
        <v>181</v>
      </c>
      <c r="L20">
        <v>4.03</v>
      </c>
      <c r="M20" t="s">
        <v>181</v>
      </c>
      <c r="N20">
        <v>12.1</v>
      </c>
      <c r="O20">
        <v>24.5</v>
      </c>
      <c r="P20" t="s">
        <v>181</v>
      </c>
      <c r="Q20">
        <v>25.1</v>
      </c>
      <c r="R20" t="s">
        <v>181</v>
      </c>
      <c r="S20">
        <v>7.59</v>
      </c>
      <c r="T20">
        <v>9.61</v>
      </c>
      <c r="U20" t="s">
        <v>181</v>
      </c>
      <c r="V20">
        <v>37.700000000000003</v>
      </c>
      <c r="W20">
        <v>2.02</v>
      </c>
      <c r="X20" s="2">
        <v>200</v>
      </c>
      <c r="Y20">
        <f t="shared" si="1"/>
        <v>0</v>
      </c>
      <c r="Z20" s="3">
        <f t="shared" si="0"/>
        <v>0</v>
      </c>
    </row>
    <row r="21" spans="1:26">
      <c r="A21" s="1">
        <v>19</v>
      </c>
      <c r="B21" t="s">
        <v>41</v>
      </c>
      <c r="C21">
        <v>7.59</v>
      </c>
      <c r="D21">
        <v>8.52</v>
      </c>
      <c r="E21">
        <v>8.49</v>
      </c>
      <c r="F21">
        <v>1.92</v>
      </c>
      <c r="G21">
        <v>2.73</v>
      </c>
      <c r="H21">
        <v>4.3170000000000002</v>
      </c>
      <c r="I21" t="s">
        <v>161</v>
      </c>
      <c r="J21">
        <v>4.79</v>
      </c>
      <c r="K21" t="s">
        <v>181</v>
      </c>
      <c r="L21">
        <v>4.01</v>
      </c>
      <c r="M21" t="s">
        <v>181</v>
      </c>
      <c r="N21">
        <v>6.03</v>
      </c>
      <c r="O21">
        <v>6.07</v>
      </c>
      <c r="P21" t="s">
        <v>181</v>
      </c>
      <c r="Q21">
        <v>5.53</v>
      </c>
      <c r="R21" t="s">
        <v>181</v>
      </c>
      <c r="S21">
        <v>6.48</v>
      </c>
      <c r="T21">
        <v>8.3000000000000007</v>
      </c>
      <c r="U21" t="s">
        <v>181</v>
      </c>
      <c r="V21">
        <v>6.81</v>
      </c>
      <c r="W21">
        <v>8.3000000000000007</v>
      </c>
      <c r="X21" s="2">
        <v>0.2</v>
      </c>
      <c r="Y21">
        <f t="shared" si="1"/>
        <v>12</v>
      </c>
      <c r="Z21" s="3">
        <f t="shared" si="0"/>
        <v>0.63157894736842102</v>
      </c>
    </row>
    <row r="22" spans="1:26">
      <c r="A22" s="1">
        <v>20</v>
      </c>
      <c r="B22" t="s">
        <v>42</v>
      </c>
      <c r="C22" t="s">
        <v>90</v>
      </c>
      <c r="D22" t="s">
        <v>90</v>
      </c>
      <c r="E22" t="s">
        <v>90</v>
      </c>
      <c r="F22" t="s">
        <v>90</v>
      </c>
      <c r="G22" t="s">
        <v>90</v>
      </c>
      <c r="H22" t="s">
        <v>90</v>
      </c>
      <c r="I22" t="s">
        <v>161</v>
      </c>
      <c r="J22" t="s">
        <v>90</v>
      </c>
      <c r="K22" t="s">
        <v>181</v>
      </c>
      <c r="L22" t="s">
        <v>90</v>
      </c>
      <c r="M22" t="s">
        <v>181</v>
      </c>
      <c r="N22" t="s">
        <v>90</v>
      </c>
      <c r="O22" t="s">
        <v>90</v>
      </c>
      <c r="P22" t="s">
        <v>181</v>
      </c>
      <c r="Q22" t="s">
        <v>90</v>
      </c>
      <c r="R22" t="s">
        <v>181</v>
      </c>
      <c r="S22" t="s">
        <v>90</v>
      </c>
      <c r="T22" t="s">
        <v>90</v>
      </c>
      <c r="U22" t="s">
        <v>181</v>
      </c>
      <c r="V22" t="s">
        <v>90</v>
      </c>
      <c r="W22" t="s">
        <v>90</v>
      </c>
      <c r="X22" s="2">
        <v>1E-3</v>
      </c>
      <c r="Y22">
        <f t="shared" si="1"/>
        <v>0</v>
      </c>
      <c r="Z22" s="3">
        <f t="shared" si="0"/>
        <v>0</v>
      </c>
    </row>
    <row r="23" spans="1:26">
      <c r="A23" s="1">
        <v>21</v>
      </c>
      <c r="B23" t="s">
        <v>43</v>
      </c>
      <c r="C23" t="s">
        <v>91</v>
      </c>
      <c r="D23" t="s">
        <v>91</v>
      </c>
      <c r="E23" t="s">
        <v>91</v>
      </c>
      <c r="F23" t="s">
        <v>91</v>
      </c>
      <c r="G23" t="s">
        <v>91</v>
      </c>
      <c r="H23" t="s">
        <v>91</v>
      </c>
      <c r="I23" t="s">
        <v>161</v>
      </c>
      <c r="J23" t="s">
        <v>91</v>
      </c>
      <c r="K23" t="s">
        <v>181</v>
      </c>
      <c r="L23" t="s">
        <v>91</v>
      </c>
      <c r="M23" t="s">
        <v>181</v>
      </c>
      <c r="N23" t="s">
        <v>91</v>
      </c>
      <c r="O23" t="s">
        <v>91</v>
      </c>
      <c r="P23" t="s">
        <v>181</v>
      </c>
      <c r="Q23" t="s">
        <v>91</v>
      </c>
      <c r="R23" t="s">
        <v>181</v>
      </c>
      <c r="S23" t="s">
        <v>91</v>
      </c>
      <c r="T23" t="s">
        <v>91</v>
      </c>
      <c r="U23" t="s">
        <v>181</v>
      </c>
      <c r="V23" t="s">
        <v>91</v>
      </c>
      <c r="W23" t="s">
        <v>91</v>
      </c>
      <c r="X23" s="2">
        <v>0.05</v>
      </c>
      <c r="Y23">
        <f t="shared" si="1"/>
        <v>0</v>
      </c>
      <c r="Z23" s="3">
        <f t="shared" si="0"/>
        <v>0</v>
      </c>
    </row>
    <row r="24" spans="1:26">
      <c r="A24" s="1">
        <v>22</v>
      </c>
      <c r="B24" t="s">
        <v>44</v>
      </c>
      <c r="C24" t="s">
        <v>91</v>
      </c>
      <c r="D24" t="s">
        <v>91</v>
      </c>
      <c r="E24" t="s">
        <v>91</v>
      </c>
      <c r="F24" t="s">
        <v>91</v>
      </c>
      <c r="G24" t="s">
        <v>91</v>
      </c>
      <c r="H24" t="s">
        <v>91</v>
      </c>
      <c r="I24" t="s">
        <v>161</v>
      </c>
      <c r="J24" t="s">
        <v>91</v>
      </c>
      <c r="K24" t="s">
        <v>181</v>
      </c>
      <c r="L24" t="s">
        <v>91</v>
      </c>
      <c r="M24" t="s">
        <v>181</v>
      </c>
      <c r="N24" t="s">
        <v>91</v>
      </c>
      <c r="O24" t="s">
        <v>91</v>
      </c>
      <c r="P24" t="s">
        <v>181</v>
      </c>
      <c r="Q24" t="s">
        <v>91</v>
      </c>
      <c r="R24" t="s">
        <v>181</v>
      </c>
      <c r="S24" t="s">
        <v>91</v>
      </c>
      <c r="T24" t="s">
        <v>91</v>
      </c>
      <c r="U24" t="s">
        <v>181</v>
      </c>
      <c r="V24" t="s">
        <v>91</v>
      </c>
      <c r="W24" t="s">
        <v>91</v>
      </c>
      <c r="X24" s="2">
        <v>0.5</v>
      </c>
      <c r="Y24">
        <f t="shared" si="1"/>
        <v>0</v>
      </c>
      <c r="Z24" s="3">
        <f t="shared" si="0"/>
        <v>0</v>
      </c>
    </row>
    <row r="25" spans="1:26">
      <c r="A25" s="1">
        <v>23</v>
      </c>
      <c r="B25" t="s">
        <v>45</v>
      </c>
      <c r="C25" t="s">
        <v>91</v>
      </c>
      <c r="D25" t="s">
        <v>91</v>
      </c>
      <c r="E25" t="s">
        <v>91</v>
      </c>
      <c r="F25" t="s">
        <v>91</v>
      </c>
      <c r="G25" t="s">
        <v>91</v>
      </c>
      <c r="H25" t="s">
        <v>91</v>
      </c>
      <c r="I25" t="s">
        <v>161</v>
      </c>
      <c r="J25" t="s">
        <v>91</v>
      </c>
      <c r="K25" t="s">
        <v>181</v>
      </c>
      <c r="L25" t="s">
        <v>91</v>
      </c>
      <c r="M25" t="s">
        <v>181</v>
      </c>
      <c r="N25" t="s">
        <v>91</v>
      </c>
      <c r="O25" t="s">
        <v>91</v>
      </c>
      <c r="P25" t="s">
        <v>181</v>
      </c>
      <c r="Q25" t="s">
        <v>91</v>
      </c>
      <c r="R25" t="s">
        <v>181</v>
      </c>
      <c r="S25" t="s">
        <v>91</v>
      </c>
      <c r="T25" t="s">
        <v>91</v>
      </c>
      <c r="U25" t="s">
        <v>181</v>
      </c>
      <c r="V25" t="s">
        <v>91</v>
      </c>
      <c r="W25" t="s">
        <v>91</v>
      </c>
      <c r="X25" s="2">
        <v>1</v>
      </c>
      <c r="Y25">
        <f t="shared" si="1"/>
        <v>0</v>
      </c>
      <c r="Z25" s="3">
        <f t="shared" si="0"/>
        <v>0</v>
      </c>
    </row>
    <row r="26" spans="1:26">
      <c r="A26" s="1">
        <v>24</v>
      </c>
      <c r="B26" t="s">
        <v>46</v>
      </c>
      <c r="C26" t="s">
        <v>92</v>
      </c>
      <c r="D26" t="s">
        <v>92</v>
      </c>
      <c r="E26" t="s">
        <v>92</v>
      </c>
      <c r="F26" t="s">
        <v>92</v>
      </c>
      <c r="G26" t="s">
        <v>92</v>
      </c>
      <c r="H26" t="s">
        <v>92</v>
      </c>
      <c r="I26" t="s">
        <v>161</v>
      </c>
      <c r="J26">
        <v>6.8999999999999999E-3</v>
      </c>
      <c r="K26" t="s">
        <v>181</v>
      </c>
      <c r="L26" t="s">
        <v>92</v>
      </c>
      <c r="M26" t="s">
        <v>181</v>
      </c>
      <c r="N26" t="s">
        <v>92</v>
      </c>
      <c r="O26" t="s">
        <v>92</v>
      </c>
      <c r="P26" t="s">
        <v>181</v>
      </c>
      <c r="Q26" t="s">
        <v>92</v>
      </c>
      <c r="R26" t="s">
        <v>181</v>
      </c>
      <c r="S26" t="s">
        <v>92</v>
      </c>
      <c r="T26" t="s">
        <v>92</v>
      </c>
      <c r="U26" t="s">
        <v>181</v>
      </c>
      <c r="V26" t="s">
        <v>92</v>
      </c>
      <c r="W26" t="s">
        <v>92</v>
      </c>
      <c r="X26" s="2">
        <v>2.5000000000000001E-2</v>
      </c>
      <c r="Y26">
        <f t="shared" si="1"/>
        <v>0</v>
      </c>
      <c r="Z26" s="3">
        <f t="shared" si="0"/>
        <v>0</v>
      </c>
    </row>
    <row r="27" spans="1:26">
      <c r="A27" s="1">
        <v>25</v>
      </c>
      <c r="B27" t="s">
        <v>47</v>
      </c>
      <c r="C27" t="s">
        <v>91</v>
      </c>
      <c r="D27" t="s">
        <v>91</v>
      </c>
      <c r="E27" t="s">
        <v>91</v>
      </c>
      <c r="F27">
        <v>0.121</v>
      </c>
      <c r="G27" t="s">
        <v>91</v>
      </c>
      <c r="H27">
        <v>0.34499999999999997</v>
      </c>
      <c r="I27" t="s">
        <v>161</v>
      </c>
      <c r="J27" t="s">
        <v>91</v>
      </c>
      <c r="K27" t="s">
        <v>181</v>
      </c>
      <c r="L27" t="s">
        <v>91</v>
      </c>
      <c r="M27" t="s">
        <v>181</v>
      </c>
      <c r="N27">
        <v>6.9099999999999995E-2</v>
      </c>
      <c r="O27">
        <v>0.623</v>
      </c>
      <c r="P27" t="s">
        <v>181</v>
      </c>
      <c r="Q27" t="s">
        <v>91</v>
      </c>
      <c r="R27" t="s">
        <v>181</v>
      </c>
      <c r="S27" t="s">
        <v>91</v>
      </c>
      <c r="T27" t="s">
        <v>91</v>
      </c>
      <c r="U27" t="s">
        <v>181</v>
      </c>
      <c r="V27">
        <v>0.13300000000000001</v>
      </c>
      <c r="W27">
        <v>0.10199999999999999</v>
      </c>
      <c r="X27" s="2">
        <v>0.1</v>
      </c>
      <c r="Y27">
        <f t="shared" si="1"/>
        <v>5</v>
      </c>
      <c r="Z27" s="3">
        <f t="shared" si="0"/>
        <v>0.26315789473684209</v>
      </c>
    </row>
    <row r="28" spans="1:26">
      <c r="A28" s="1">
        <v>26</v>
      </c>
      <c r="B28" t="s">
        <v>48</v>
      </c>
      <c r="C28" t="s">
        <v>92</v>
      </c>
      <c r="D28">
        <v>7.8499999999999993E-3</v>
      </c>
      <c r="E28">
        <v>4.6899999999999997E-2</v>
      </c>
      <c r="F28">
        <v>8.26E-3</v>
      </c>
      <c r="G28">
        <v>2.9899999999999999E-2</v>
      </c>
      <c r="H28">
        <v>1.55E-2</v>
      </c>
      <c r="I28" t="s">
        <v>161</v>
      </c>
      <c r="J28">
        <v>7.5500000000000003E-3</v>
      </c>
      <c r="K28" t="s">
        <v>181</v>
      </c>
      <c r="L28">
        <v>1.7000000000000001E-2</v>
      </c>
      <c r="M28" t="s">
        <v>181</v>
      </c>
      <c r="N28">
        <v>5.5700000000000003E-3</v>
      </c>
      <c r="O28">
        <v>9.7699999999999992E-3</v>
      </c>
      <c r="P28" t="s">
        <v>181</v>
      </c>
      <c r="Q28">
        <v>2.5000000000000001E-2</v>
      </c>
      <c r="R28" t="s">
        <v>181</v>
      </c>
      <c r="S28">
        <v>3.2800000000000003E-2</v>
      </c>
      <c r="T28" t="s">
        <v>92</v>
      </c>
      <c r="U28" t="s">
        <v>181</v>
      </c>
      <c r="V28" t="s">
        <v>92</v>
      </c>
      <c r="W28" t="s">
        <v>92</v>
      </c>
      <c r="X28" s="2">
        <v>0.01</v>
      </c>
      <c r="Y28">
        <f t="shared" si="1"/>
        <v>5</v>
      </c>
      <c r="Z28" s="3">
        <f t="shared" si="0"/>
        <v>0.26315789473684209</v>
      </c>
    </row>
    <row r="29" spans="1:26">
      <c r="A29" s="1">
        <v>27</v>
      </c>
      <c r="B29" t="s">
        <v>49</v>
      </c>
      <c r="C29">
        <v>0.16800000000000001</v>
      </c>
      <c r="D29">
        <v>0.155</v>
      </c>
      <c r="E29">
        <v>0.13400000000000001</v>
      </c>
      <c r="F29" t="s">
        <v>91</v>
      </c>
      <c r="G29" t="s">
        <v>91</v>
      </c>
      <c r="H29">
        <v>5.8700000000000002E-2</v>
      </c>
      <c r="I29" t="s">
        <v>161</v>
      </c>
      <c r="J29">
        <v>0.113</v>
      </c>
      <c r="K29" t="s">
        <v>181</v>
      </c>
      <c r="L29">
        <v>0.109</v>
      </c>
      <c r="M29" t="s">
        <v>181</v>
      </c>
      <c r="N29">
        <v>5.0599999999999999E-2</v>
      </c>
      <c r="O29">
        <v>8.0699999999999994E-2</v>
      </c>
      <c r="P29" t="s">
        <v>181</v>
      </c>
      <c r="Q29">
        <v>5.6000000000000001E-2</v>
      </c>
      <c r="R29" t="s">
        <v>181</v>
      </c>
      <c r="S29" t="s">
        <v>91</v>
      </c>
      <c r="T29">
        <v>5.9200000000000003E-2</v>
      </c>
      <c r="U29" t="s">
        <v>181</v>
      </c>
      <c r="V29">
        <v>0.27500000000000002</v>
      </c>
      <c r="W29">
        <v>0.13</v>
      </c>
      <c r="X29" s="2">
        <v>3</v>
      </c>
      <c r="Y29">
        <f t="shared" si="1"/>
        <v>0</v>
      </c>
      <c r="Z29" s="3">
        <f t="shared" si="0"/>
        <v>0</v>
      </c>
    </row>
    <row r="30" spans="1:26">
      <c r="A30" s="1">
        <v>28</v>
      </c>
      <c r="B30" t="s">
        <v>50</v>
      </c>
      <c r="C30" t="s">
        <v>93</v>
      </c>
      <c r="D30" t="s">
        <v>93</v>
      </c>
      <c r="E30" t="s">
        <v>93</v>
      </c>
      <c r="F30" t="s">
        <v>93</v>
      </c>
      <c r="G30" t="s">
        <v>93</v>
      </c>
      <c r="H30" t="s">
        <v>93</v>
      </c>
      <c r="I30" t="s">
        <v>161</v>
      </c>
      <c r="J30" t="s">
        <v>93</v>
      </c>
      <c r="K30" t="s">
        <v>181</v>
      </c>
      <c r="L30" t="s">
        <v>93</v>
      </c>
      <c r="M30" t="s">
        <v>181</v>
      </c>
      <c r="N30" t="s">
        <v>93</v>
      </c>
      <c r="O30" t="s">
        <v>93</v>
      </c>
      <c r="P30" t="s">
        <v>181</v>
      </c>
      <c r="Q30" t="s">
        <v>93</v>
      </c>
      <c r="R30" t="s">
        <v>181</v>
      </c>
      <c r="S30" t="s">
        <v>93</v>
      </c>
      <c r="T30" t="s">
        <v>93</v>
      </c>
      <c r="U30" t="s">
        <v>181</v>
      </c>
      <c r="V30">
        <v>1.6400000000000001E-2</v>
      </c>
      <c r="W30" t="s">
        <v>93</v>
      </c>
      <c r="X30" s="2">
        <v>0.01</v>
      </c>
      <c r="Y30">
        <f t="shared" si="1"/>
        <v>1</v>
      </c>
      <c r="Z30" s="3">
        <f t="shared" si="0"/>
        <v>5.2631578947368418E-2</v>
      </c>
    </row>
    <row r="31" spans="1:26">
      <c r="A31" s="1">
        <v>29</v>
      </c>
      <c r="B31" t="s">
        <v>51</v>
      </c>
      <c r="C31">
        <v>0.25</v>
      </c>
      <c r="D31">
        <v>0.158</v>
      </c>
      <c r="E31">
        <v>0.32</v>
      </c>
      <c r="F31">
        <v>0.73699999999999999</v>
      </c>
      <c r="G31">
        <v>0.57199999999999995</v>
      </c>
      <c r="H31">
        <v>0.99299999999999999</v>
      </c>
      <c r="I31" t="s">
        <v>161</v>
      </c>
      <c r="J31">
        <v>0.183</v>
      </c>
      <c r="K31" t="s">
        <v>181</v>
      </c>
      <c r="L31">
        <v>0.56499999999999995</v>
      </c>
      <c r="M31" t="s">
        <v>181</v>
      </c>
      <c r="N31">
        <v>0.84399999999999997</v>
      </c>
      <c r="O31">
        <v>3.26</v>
      </c>
      <c r="P31" t="s">
        <v>181</v>
      </c>
      <c r="Q31">
        <v>9.1700000000000004E-2</v>
      </c>
      <c r="R31" t="s">
        <v>181</v>
      </c>
      <c r="S31">
        <v>0.71</v>
      </c>
      <c r="T31">
        <v>1.03</v>
      </c>
      <c r="U31" t="s">
        <v>181</v>
      </c>
      <c r="V31">
        <v>0.23100000000000001</v>
      </c>
      <c r="W31">
        <v>0.65900000000000003</v>
      </c>
      <c r="X31" s="2">
        <v>0.3</v>
      </c>
      <c r="Y31">
        <f t="shared" si="1"/>
        <v>9</v>
      </c>
      <c r="Z31" s="3">
        <f t="shared" si="0"/>
        <v>0.47368421052631576</v>
      </c>
    </row>
    <row r="32" spans="1:26">
      <c r="A32" s="1">
        <v>30</v>
      </c>
      <c r="B32" t="s">
        <v>52</v>
      </c>
      <c r="C32" t="s">
        <v>94</v>
      </c>
      <c r="D32" t="s">
        <v>94</v>
      </c>
      <c r="E32" t="s">
        <v>94</v>
      </c>
      <c r="F32" t="s">
        <v>94</v>
      </c>
      <c r="G32" t="s">
        <v>94</v>
      </c>
      <c r="H32" t="s">
        <v>94</v>
      </c>
      <c r="I32" t="s">
        <v>161</v>
      </c>
      <c r="J32" t="s">
        <v>94</v>
      </c>
      <c r="K32" t="s">
        <v>181</v>
      </c>
      <c r="L32" t="s">
        <v>94</v>
      </c>
      <c r="M32" t="s">
        <v>181</v>
      </c>
      <c r="N32" t="s">
        <v>94</v>
      </c>
      <c r="O32" t="s">
        <v>94</v>
      </c>
      <c r="P32" t="s">
        <v>181</v>
      </c>
      <c r="Q32" t="s">
        <v>94</v>
      </c>
      <c r="R32" t="s">
        <v>181</v>
      </c>
      <c r="S32" t="s">
        <v>94</v>
      </c>
      <c r="T32" t="s">
        <v>94</v>
      </c>
      <c r="U32" t="s">
        <v>181</v>
      </c>
      <c r="V32" t="s">
        <v>94</v>
      </c>
      <c r="W32" t="s">
        <v>94</v>
      </c>
      <c r="X32" s="2">
        <v>250</v>
      </c>
      <c r="Y32">
        <f t="shared" si="1"/>
        <v>0</v>
      </c>
      <c r="Z32" s="3">
        <f t="shared" si="0"/>
        <v>0</v>
      </c>
    </row>
    <row r="33" spans="1:26">
      <c r="A33" s="1">
        <v>31</v>
      </c>
      <c r="B33" t="s">
        <v>53</v>
      </c>
      <c r="C33" t="s">
        <v>95</v>
      </c>
      <c r="D33" t="s">
        <v>119</v>
      </c>
      <c r="E33" t="s">
        <v>119</v>
      </c>
      <c r="F33" t="s">
        <v>119</v>
      </c>
      <c r="G33" t="s">
        <v>119</v>
      </c>
      <c r="H33" t="s">
        <v>119</v>
      </c>
      <c r="I33" t="s">
        <v>161</v>
      </c>
      <c r="J33" t="s">
        <v>119</v>
      </c>
      <c r="K33" t="s">
        <v>181</v>
      </c>
      <c r="L33" t="s">
        <v>119</v>
      </c>
      <c r="M33" t="s">
        <v>181</v>
      </c>
      <c r="N33" t="s">
        <v>119</v>
      </c>
      <c r="O33" t="s">
        <v>119</v>
      </c>
      <c r="P33" t="s">
        <v>181</v>
      </c>
      <c r="Q33" t="s">
        <v>119</v>
      </c>
      <c r="R33" t="s">
        <v>181</v>
      </c>
      <c r="S33" t="s">
        <v>119</v>
      </c>
      <c r="T33" t="s">
        <v>119</v>
      </c>
      <c r="U33" t="s">
        <v>181</v>
      </c>
      <c r="V33" t="s">
        <v>119</v>
      </c>
      <c r="W33" t="s">
        <v>119</v>
      </c>
      <c r="X33" s="2">
        <v>2</v>
      </c>
      <c r="Y33">
        <f t="shared" si="1"/>
        <v>0</v>
      </c>
      <c r="Z33" s="3">
        <f t="shared" si="0"/>
        <v>0</v>
      </c>
    </row>
    <row r="34" spans="1:26">
      <c r="A34" s="1">
        <v>32</v>
      </c>
      <c r="B34" t="s">
        <v>54</v>
      </c>
      <c r="C34">
        <v>6.0000000000000001E-3</v>
      </c>
      <c r="D34">
        <v>0.05</v>
      </c>
      <c r="E34">
        <v>5.0000000000000001E-3</v>
      </c>
      <c r="F34">
        <v>6.0000000000000001E-3</v>
      </c>
      <c r="G34">
        <v>7.0000000000000001E-3</v>
      </c>
      <c r="H34">
        <v>2E-3</v>
      </c>
      <c r="I34" t="s">
        <v>161</v>
      </c>
      <c r="J34">
        <v>2E-3</v>
      </c>
      <c r="K34" t="s">
        <v>181</v>
      </c>
      <c r="L34">
        <v>7.0000000000000001E-3</v>
      </c>
      <c r="M34" t="s">
        <v>181</v>
      </c>
      <c r="N34">
        <v>3.0000000000000001E-3</v>
      </c>
      <c r="O34">
        <v>2E-3</v>
      </c>
      <c r="P34" t="s">
        <v>181</v>
      </c>
      <c r="Q34">
        <v>7.0000000000000001E-3</v>
      </c>
      <c r="R34" t="s">
        <v>181</v>
      </c>
      <c r="S34">
        <v>2E-3</v>
      </c>
      <c r="T34">
        <v>2E-3</v>
      </c>
      <c r="U34" t="s">
        <v>181</v>
      </c>
      <c r="V34">
        <v>2E-3</v>
      </c>
      <c r="W34">
        <v>6.0000000000000001E-3</v>
      </c>
      <c r="X34" s="2">
        <v>0.01</v>
      </c>
      <c r="Y34">
        <f t="shared" si="1"/>
        <v>0</v>
      </c>
      <c r="Z34" s="3">
        <f t="shared" si="0"/>
        <v>0</v>
      </c>
    </row>
    <row r="35" spans="1:26">
      <c r="A35" s="1">
        <v>33</v>
      </c>
      <c r="B35" t="s">
        <v>55</v>
      </c>
      <c r="C35" t="s">
        <v>96</v>
      </c>
      <c r="D35" t="s">
        <v>118</v>
      </c>
      <c r="E35" t="s">
        <v>121</v>
      </c>
      <c r="F35" t="s">
        <v>96</v>
      </c>
      <c r="G35" t="s">
        <v>96</v>
      </c>
      <c r="H35" t="s">
        <v>96</v>
      </c>
      <c r="I35" t="s">
        <v>161</v>
      </c>
      <c r="J35">
        <v>4.0000000000000001E-3</v>
      </c>
      <c r="K35" t="s">
        <v>181</v>
      </c>
      <c r="L35" t="s">
        <v>96</v>
      </c>
      <c r="M35" t="s">
        <v>181</v>
      </c>
      <c r="N35">
        <v>1E-3</v>
      </c>
      <c r="O35" t="s">
        <v>121</v>
      </c>
      <c r="P35" t="s">
        <v>181</v>
      </c>
      <c r="Q35" t="s">
        <v>121</v>
      </c>
      <c r="R35" t="s">
        <v>181</v>
      </c>
      <c r="S35" t="s">
        <v>121</v>
      </c>
      <c r="T35" t="s">
        <v>121</v>
      </c>
      <c r="U35" t="s">
        <v>181</v>
      </c>
      <c r="V35" t="s">
        <v>121</v>
      </c>
      <c r="W35" t="s">
        <v>121</v>
      </c>
      <c r="X35" s="2">
        <v>2</v>
      </c>
      <c r="Y35">
        <f t="shared" si="1"/>
        <v>0</v>
      </c>
      <c r="Z35" s="3">
        <f t="shared" si="0"/>
        <v>0</v>
      </c>
    </row>
    <row r="36" spans="1:26">
      <c r="A36" s="1">
        <v>34</v>
      </c>
      <c r="B36" t="s">
        <v>56</v>
      </c>
      <c r="C36" t="s">
        <v>95</v>
      </c>
      <c r="D36" t="s">
        <v>119</v>
      </c>
      <c r="E36" t="s">
        <v>119</v>
      </c>
      <c r="F36">
        <v>0.2</v>
      </c>
      <c r="G36" t="s">
        <v>119</v>
      </c>
      <c r="H36" t="s">
        <v>119</v>
      </c>
      <c r="I36" t="s">
        <v>161</v>
      </c>
      <c r="J36" t="s">
        <v>95</v>
      </c>
      <c r="K36" t="s">
        <v>181</v>
      </c>
      <c r="L36" t="s">
        <v>119</v>
      </c>
      <c r="M36" t="s">
        <v>181</v>
      </c>
      <c r="N36" t="s">
        <v>119</v>
      </c>
      <c r="O36" t="s">
        <v>119</v>
      </c>
      <c r="P36" t="s">
        <v>181</v>
      </c>
      <c r="Q36">
        <v>0.2</v>
      </c>
      <c r="R36" t="s">
        <v>181</v>
      </c>
      <c r="S36" t="s">
        <v>119</v>
      </c>
      <c r="T36" t="s">
        <v>119</v>
      </c>
      <c r="U36" t="s">
        <v>181</v>
      </c>
      <c r="V36" t="s">
        <v>119</v>
      </c>
      <c r="W36" t="s">
        <v>119</v>
      </c>
      <c r="X36" s="2">
        <v>2</v>
      </c>
      <c r="Y36">
        <f t="shared" si="1"/>
        <v>0</v>
      </c>
      <c r="Z36" s="3">
        <f t="shared" si="0"/>
        <v>0</v>
      </c>
    </row>
    <row r="37" spans="1:26">
      <c r="A37" s="1">
        <v>35</v>
      </c>
      <c r="B37" t="s">
        <v>57</v>
      </c>
      <c r="C37" t="s">
        <v>97</v>
      </c>
      <c r="D37" t="s">
        <v>97</v>
      </c>
      <c r="E37" t="s">
        <v>97</v>
      </c>
      <c r="F37" t="s">
        <v>122</v>
      </c>
      <c r="G37" t="s">
        <v>122</v>
      </c>
      <c r="H37" t="s">
        <v>122</v>
      </c>
      <c r="I37" t="s">
        <v>161</v>
      </c>
      <c r="J37" t="s">
        <v>122</v>
      </c>
      <c r="K37" t="s">
        <v>181</v>
      </c>
      <c r="L37" t="s">
        <v>122</v>
      </c>
      <c r="M37" t="s">
        <v>181</v>
      </c>
      <c r="N37" t="s">
        <v>122</v>
      </c>
      <c r="O37" t="s">
        <v>122</v>
      </c>
      <c r="P37" t="s">
        <v>181</v>
      </c>
      <c r="Q37" t="s">
        <v>122</v>
      </c>
      <c r="R37" t="s">
        <v>181</v>
      </c>
      <c r="S37" t="s">
        <v>122</v>
      </c>
      <c r="T37" t="s">
        <v>122</v>
      </c>
      <c r="U37" t="s">
        <v>181</v>
      </c>
      <c r="V37" t="s">
        <v>122</v>
      </c>
      <c r="W37" t="s">
        <v>122</v>
      </c>
      <c r="X37" s="2">
        <v>7.0000000000000007E-2</v>
      </c>
      <c r="Y37">
        <f t="shared" si="1"/>
        <v>0</v>
      </c>
      <c r="Z37" s="3">
        <f t="shared" si="0"/>
        <v>0</v>
      </c>
    </row>
    <row r="38" spans="1:26" ht="20.399999999999999">
      <c r="A38" s="1">
        <v>36</v>
      </c>
      <c r="B38" t="s">
        <v>58</v>
      </c>
      <c r="C38">
        <v>23</v>
      </c>
      <c r="D38">
        <v>23</v>
      </c>
      <c r="E38">
        <v>94</v>
      </c>
      <c r="F38">
        <v>5400</v>
      </c>
      <c r="G38">
        <v>540</v>
      </c>
      <c r="H38">
        <v>1200</v>
      </c>
      <c r="I38" t="s">
        <v>161</v>
      </c>
      <c r="J38">
        <v>110</v>
      </c>
      <c r="K38" t="s">
        <v>181</v>
      </c>
      <c r="L38">
        <v>33</v>
      </c>
      <c r="M38" t="s">
        <v>181</v>
      </c>
      <c r="N38">
        <v>220</v>
      </c>
      <c r="O38">
        <v>140</v>
      </c>
      <c r="P38" t="s">
        <v>181</v>
      </c>
      <c r="Q38">
        <v>1700</v>
      </c>
      <c r="R38" t="s">
        <v>181</v>
      </c>
      <c r="S38">
        <v>3100</v>
      </c>
      <c r="T38">
        <v>3300</v>
      </c>
      <c r="U38" t="s">
        <v>181</v>
      </c>
      <c r="V38">
        <v>540</v>
      </c>
      <c r="W38">
        <v>79</v>
      </c>
      <c r="X38" s="6" t="s">
        <v>327</v>
      </c>
      <c r="Y38">
        <f t="shared" si="1"/>
        <v>6</v>
      </c>
      <c r="Z38" s="3">
        <f t="shared" si="0"/>
        <v>0.31578947368421051</v>
      </c>
    </row>
    <row r="39" spans="1:26" ht="20.399999999999999">
      <c r="A39" s="1">
        <v>37</v>
      </c>
      <c r="B39" t="s">
        <v>59</v>
      </c>
      <c r="C39">
        <v>4.5</v>
      </c>
      <c r="D39">
        <v>2</v>
      </c>
      <c r="E39">
        <v>49</v>
      </c>
      <c r="F39">
        <v>5400</v>
      </c>
      <c r="G39">
        <v>540</v>
      </c>
      <c r="H39">
        <v>200</v>
      </c>
      <c r="I39" t="s">
        <v>161</v>
      </c>
      <c r="J39">
        <v>23</v>
      </c>
      <c r="K39" t="s">
        <v>181</v>
      </c>
      <c r="L39">
        <v>23</v>
      </c>
      <c r="M39" t="s">
        <v>181</v>
      </c>
      <c r="N39">
        <v>49</v>
      </c>
      <c r="O39">
        <v>33</v>
      </c>
      <c r="P39" t="s">
        <v>181</v>
      </c>
      <c r="Q39">
        <v>170</v>
      </c>
      <c r="R39" t="s">
        <v>181</v>
      </c>
      <c r="S39">
        <v>450</v>
      </c>
      <c r="T39">
        <v>1700</v>
      </c>
      <c r="U39" t="s">
        <v>181</v>
      </c>
      <c r="V39">
        <v>170</v>
      </c>
      <c r="W39">
        <v>79</v>
      </c>
      <c r="X39" s="6" t="s">
        <v>328</v>
      </c>
      <c r="Y39">
        <f t="shared" si="1"/>
        <v>6</v>
      </c>
      <c r="Z39" s="3">
        <f t="shared" si="0"/>
        <v>0.31578947368421051</v>
      </c>
    </row>
    <row r="40" spans="1:26">
      <c r="A40" s="1">
        <v>38</v>
      </c>
      <c r="B40" t="s">
        <v>60</v>
      </c>
      <c r="C40" t="s">
        <v>98</v>
      </c>
      <c r="D40" t="s">
        <v>98</v>
      </c>
      <c r="E40" t="s">
        <v>98</v>
      </c>
      <c r="F40" t="s">
        <v>98</v>
      </c>
      <c r="G40" t="s">
        <v>123</v>
      </c>
      <c r="H40" t="s">
        <v>142</v>
      </c>
      <c r="I40" t="s">
        <v>161</v>
      </c>
      <c r="J40" t="s">
        <v>162</v>
      </c>
      <c r="K40" t="s">
        <v>181</v>
      </c>
      <c r="L40" t="s">
        <v>182</v>
      </c>
      <c r="M40" t="s">
        <v>181</v>
      </c>
      <c r="N40" t="s">
        <v>199</v>
      </c>
      <c r="O40" t="s">
        <v>218</v>
      </c>
      <c r="P40" t="s">
        <v>181</v>
      </c>
      <c r="Q40" t="s">
        <v>235</v>
      </c>
      <c r="R40" t="s">
        <v>181</v>
      </c>
      <c r="S40" t="s">
        <v>252</v>
      </c>
      <c r="T40" t="s">
        <v>269</v>
      </c>
      <c r="U40" t="s">
        <v>181</v>
      </c>
      <c r="V40" t="s">
        <v>287</v>
      </c>
      <c r="W40" t="s">
        <v>305</v>
      </c>
      <c r="X40" s="2">
        <v>700</v>
      </c>
      <c r="Y40">
        <f t="shared" si="1"/>
        <v>0</v>
      </c>
      <c r="Z40" s="3">
        <f t="shared" si="0"/>
        <v>0</v>
      </c>
    </row>
    <row r="41" spans="1:26">
      <c r="A41" s="1">
        <v>39</v>
      </c>
      <c r="B41" t="s">
        <v>61</v>
      </c>
      <c r="C41" t="s">
        <v>98</v>
      </c>
      <c r="D41" t="s">
        <v>98</v>
      </c>
      <c r="E41" t="s">
        <v>98</v>
      </c>
      <c r="F41" t="s">
        <v>98</v>
      </c>
      <c r="G41" t="s">
        <v>123</v>
      </c>
      <c r="H41" t="s">
        <v>142</v>
      </c>
      <c r="I41" t="s">
        <v>161</v>
      </c>
      <c r="J41" t="s">
        <v>162</v>
      </c>
      <c r="K41" t="s">
        <v>181</v>
      </c>
      <c r="L41" t="s">
        <v>182</v>
      </c>
      <c r="M41" t="s">
        <v>181</v>
      </c>
      <c r="N41" t="s">
        <v>199</v>
      </c>
      <c r="O41" t="s">
        <v>218</v>
      </c>
      <c r="P41" t="s">
        <v>181</v>
      </c>
      <c r="Q41" t="s">
        <v>235</v>
      </c>
      <c r="R41" t="s">
        <v>181</v>
      </c>
      <c r="S41" t="s">
        <v>252</v>
      </c>
      <c r="T41" t="s">
        <v>269</v>
      </c>
      <c r="U41" t="s">
        <v>181</v>
      </c>
      <c r="V41" t="s">
        <v>287</v>
      </c>
      <c r="W41" t="s">
        <v>305</v>
      </c>
      <c r="X41" s="2" t="s">
        <v>324</v>
      </c>
      <c r="Y41">
        <f t="shared" si="1"/>
        <v>0</v>
      </c>
      <c r="Z41" s="3">
        <f t="shared" si="0"/>
        <v>0</v>
      </c>
    </row>
    <row r="42" spans="1:26">
      <c r="A42" s="1">
        <v>40</v>
      </c>
      <c r="B42" t="s">
        <v>62</v>
      </c>
      <c r="C42" t="s">
        <v>99</v>
      </c>
      <c r="D42" t="s">
        <v>99</v>
      </c>
      <c r="E42" t="s">
        <v>99</v>
      </c>
      <c r="F42" t="s">
        <v>98</v>
      </c>
      <c r="G42" t="s">
        <v>123</v>
      </c>
      <c r="H42" t="s">
        <v>142</v>
      </c>
      <c r="I42" t="s">
        <v>161</v>
      </c>
      <c r="J42" t="s">
        <v>162</v>
      </c>
      <c r="K42" t="s">
        <v>181</v>
      </c>
      <c r="L42" t="s">
        <v>182</v>
      </c>
      <c r="M42" t="s">
        <v>181</v>
      </c>
      <c r="N42" t="s">
        <v>199</v>
      </c>
      <c r="O42" t="s">
        <v>218</v>
      </c>
      <c r="P42" t="s">
        <v>181</v>
      </c>
      <c r="Q42" t="s">
        <v>235</v>
      </c>
      <c r="R42" t="s">
        <v>181</v>
      </c>
      <c r="S42" t="s">
        <v>252</v>
      </c>
      <c r="T42" t="s">
        <v>269</v>
      </c>
      <c r="U42" t="s">
        <v>181</v>
      </c>
      <c r="V42" t="s">
        <v>287</v>
      </c>
      <c r="W42" t="s">
        <v>305</v>
      </c>
      <c r="X42" s="2" t="s">
        <v>324</v>
      </c>
      <c r="Y42">
        <f t="shared" si="1"/>
        <v>0</v>
      </c>
      <c r="Z42" s="3">
        <f t="shared" si="0"/>
        <v>0</v>
      </c>
    </row>
    <row r="43" spans="1:26">
      <c r="A43" s="1">
        <v>41</v>
      </c>
      <c r="B43" t="s">
        <v>63</v>
      </c>
      <c r="C43" t="s">
        <v>100</v>
      </c>
      <c r="D43" t="s">
        <v>100</v>
      </c>
      <c r="E43" t="s">
        <v>100</v>
      </c>
      <c r="F43" t="s">
        <v>100</v>
      </c>
      <c r="G43" t="s">
        <v>124</v>
      </c>
      <c r="H43" t="s">
        <v>143</v>
      </c>
      <c r="I43" t="s">
        <v>161</v>
      </c>
      <c r="J43" t="s">
        <v>163</v>
      </c>
      <c r="K43" t="s">
        <v>181</v>
      </c>
      <c r="L43" t="s">
        <v>135</v>
      </c>
      <c r="M43" t="s">
        <v>181</v>
      </c>
      <c r="N43" t="s">
        <v>200</v>
      </c>
      <c r="O43" t="s">
        <v>174</v>
      </c>
      <c r="P43" t="s">
        <v>181</v>
      </c>
      <c r="Q43" t="s">
        <v>193</v>
      </c>
      <c r="R43" t="s">
        <v>181</v>
      </c>
      <c r="S43" t="s">
        <v>211</v>
      </c>
      <c r="T43" t="s">
        <v>229</v>
      </c>
      <c r="U43" t="s">
        <v>181</v>
      </c>
      <c r="V43" t="s">
        <v>246</v>
      </c>
      <c r="W43" t="s">
        <v>306</v>
      </c>
      <c r="X43" s="2">
        <v>2</v>
      </c>
      <c r="Y43">
        <f t="shared" si="1"/>
        <v>0</v>
      </c>
      <c r="Z43" s="3">
        <f t="shared" si="0"/>
        <v>0</v>
      </c>
    </row>
    <row r="44" spans="1:26">
      <c r="A44" s="1">
        <v>42</v>
      </c>
      <c r="B44" t="s">
        <v>64</v>
      </c>
      <c r="C44" t="s">
        <v>101</v>
      </c>
      <c r="D44" t="s">
        <v>101</v>
      </c>
      <c r="E44" t="s">
        <v>101</v>
      </c>
      <c r="F44" t="s">
        <v>101</v>
      </c>
      <c r="G44" t="s">
        <v>125</v>
      </c>
      <c r="H44" t="s">
        <v>144</v>
      </c>
      <c r="I44" t="s">
        <v>161</v>
      </c>
      <c r="J44" t="s">
        <v>164</v>
      </c>
      <c r="K44" t="s">
        <v>181</v>
      </c>
      <c r="L44" t="s">
        <v>183</v>
      </c>
      <c r="M44" t="s">
        <v>181</v>
      </c>
      <c r="N44" t="s">
        <v>201</v>
      </c>
      <c r="O44" t="s">
        <v>219</v>
      </c>
      <c r="P44" t="s">
        <v>181</v>
      </c>
      <c r="Q44" t="s">
        <v>236</v>
      </c>
      <c r="R44" t="s">
        <v>181</v>
      </c>
      <c r="S44" t="s">
        <v>253</v>
      </c>
      <c r="T44" t="s">
        <v>270</v>
      </c>
      <c r="U44" t="s">
        <v>181</v>
      </c>
      <c r="V44" t="s">
        <v>288</v>
      </c>
      <c r="W44" t="s">
        <v>307</v>
      </c>
      <c r="X44" s="2" t="s">
        <v>324</v>
      </c>
      <c r="Y44">
        <f t="shared" si="1"/>
        <v>0</v>
      </c>
      <c r="Z44" s="3">
        <f t="shared" si="0"/>
        <v>0</v>
      </c>
    </row>
    <row r="45" spans="1:26">
      <c r="A45" s="1">
        <v>43</v>
      </c>
      <c r="B45" t="s">
        <v>65</v>
      </c>
      <c r="C45" t="s">
        <v>102</v>
      </c>
      <c r="D45" t="s">
        <v>102</v>
      </c>
      <c r="E45" t="s">
        <v>102</v>
      </c>
      <c r="F45" t="s">
        <v>102</v>
      </c>
      <c r="G45" t="s">
        <v>126</v>
      </c>
      <c r="H45" t="s">
        <v>145</v>
      </c>
      <c r="I45" t="s">
        <v>161</v>
      </c>
      <c r="J45" t="s">
        <v>165</v>
      </c>
      <c r="K45" t="s">
        <v>181</v>
      </c>
      <c r="L45" t="s">
        <v>184</v>
      </c>
      <c r="M45" t="s">
        <v>181</v>
      </c>
      <c r="N45" t="s">
        <v>202</v>
      </c>
      <c r="O45" t="s">
        <v>220</v>
      </c>
      <c r="P45" t="s">
        <v>181</v>
      </c>
      <c r="Q45" t="s">
        <v>237</v>
      </c>
      <c r="R45" t="s">
        <v>181</v>
      </c>
      <c r="S45" t="s">
        <v>254</v>
      </c>
      <c r="T45" t="s">
        <v>271</v>
      </c>
      <c r="U45" t="s">
        <v>181</v>
      </c>
      <c r="V45" t="s">
        <v>289</v>
      </c>
      <c r="W45" t="s">
        <v>308</v>
      </c>
      <c r="X45" s="2">
        <v>0.2</v>
      </c>
      <c r="Y45">
        <f t="shared" si="1"/>
        <v>0</v>
      </c>
      <c r="Z45" s="3">
        <f t="shared" si="0"/>
        <v>0</v>
      </c>
    </row>
    <row r="46" spans="1:26">
      <c r="A46" s="1">
        <v>44</v>
      </c>
      <c r="B46" t="s">
        <v>66</v>
      </c>
      <c r="C46" t="s">
        <v>103</v>
      </c>
      <c r="D46" t="s">
        <v>103</v>
      </c>
      <c r="E46" t="s">
        <v>103</v>
      </c>
      <c r="F46" t="s">
        <v>103</v>
      </c>
      <c r="G46" t="s">
        <v>127</v>
      </c>
      <c r="H46" t="s">
        <v>146</v>
      </c>
      <c r="I46" t="s">
        <v>161</v>
      </c>
      <c r="J46" t="s">
        <v>166</v>
      </c>
      <c r="K46" t="s">
        <v>181</v>
      </c>
      <c r="L46" t="s">
        <v>185</v>
      </c>
      <c r="M46" t="s">
        <v>181</v>
      </c>
      <c r="N46" t="s">
        <v>203</v>
      </c>
      <c r="O46" t="s">
        <v>221</v>
      </c>
      <c r="P46" t="s">
        <v>181</v>
      </c>
      <c r="Q46" t="s">
        <v>238</v>
      </c>
      <c r="R46" t="s">
        <v>181</v>
      </c>
      <c r="S46" t="s">
        <v>255</v>
      </c>
      <c r="T46" t="s">
        <v>272</v>
      </c>
      <c r="U46" t="s">
        <v>181</v>
      </c>
      <c r="V46" t="s">
        <v>290</v>
      </c>
      <c r="W46" t="s">
        <v>309</v>
      </c>
      <c r="X46" s="2">
        <v>0</v>
      </c>
      <c r="Y46">
        <f t="shared" si="1"/>
        <v>0</v>
      </c>
      <c r="Z46" s="3">
        <f t="shared" si="0"/>
        <v>0</v>
      </c>
    </row>
    <row r="47" spans="1:26">
      <c r="A47" s="1">
        <v>45</v>
      </c>
      <c r="B47" t="s">
        <v>67</v>
      </c>
      <c r="C47" t="s">
        <v>102</v>
      </c>
      <c r="D47" t="s">
        <v>102</v>
      </c>
      <c r="E47" t="s">
        <v>102</v>
      </c>
      <c r="F47" t="s">
        <v>102</v>
      </c>
      <c r="G47" t="s">
        <v>126</v>
      </c>
      <c r="H47" t="s">
        <v>145</v>
      </c>
      <c r="I47" t="s">
        <v>161</v>
      </c>
      <c r="J47" t="s">
        <v>165</v>
      </c>
      <c r="K47" t="s">
        <v>181</v>
      </c>
      <c r="L47" t="s">
        <v>184</v>
      </c>
      <c r="M47" t="s">
        <v>181</v>
      </c>
      <c r="N47" t="s">
        <v>202</v>
      </c>
      <c r="O47" t="s">
        <v>220</v>
      </c>
      <c r="P47" t="s">
        <v>181</v>
      </c>
      <c r="Q47" t="s">
        <v>237</v>
      </c>
      <c r="R47" t="s">
        <v>181</v>
      </c>
      <c r="S47" t="s">
        <v>254</v>
      </c>
      <c r="T47" t="s">
        <v>271</v>
      </c>
      <c r="U47" t="s">
        <v>181</v>
      </c>
      <c r="V47" t="s">
        <v>289</v>
      </c>
      <c r="W47" t="s">
        <v>308</v>
      </c>
      <c r="X47" s="2">
        <v>2</v>
      </c>
      <c r="Y47">
        <f t="shared" si="1"/>
        <v>0</v>
      </c>
      <c r="Z47" s="3">
        <f t="shared" si="0"/>
        <v>0</v>
      </c>
    </row>
    <row r="48" spans="1:26">
      <c r="A48" s="1">
        <v>46</v>
      </c>
      <c r="B48" t="s">
        <v>68</v>
      </c>
      <c r="C48" t="s">
        <v>104</v>
      </c>
      <c r="D48" t="s">
        <v>104</v>
      </c>
      <c r="E48" t="s">
        <v>104</v>
      </c>
      <c r="F48" t="s">
        <v>104</v>
      </c>
      <c r="G48" t="s">
        <v>128</v>
      </c>
      <c r="H48" t="s">
        <v>147</v>
      </c>
      <c r="I48" t="s">
        <v>161</v>
      </c>
      <c r="J48" t="s">
        <v>167</v>
      </c>
      <c r="K48" t="s">
        <v>181</v>
      </c>
      <c r="L48" t="s">
        <v>186</v>
      </c>
      <c r="M48" t="s">
        <v>181</v>
      </c>
      <c r="N48" t="s">
        <v>204</v>
      </c>
      <c r="O48" t="s">
        <v>222</v>
      </c>
      <c r="P48" t="s">
        <v>181</v>
      </c>
      <c r="Q48" t="s">
        <v>239</v>
      </c>
      <c r="R48" t="s">
        <v>181</v>
      </c>
      <c r="S48" t="s">
        <v>256</v>
      </c>
      <c r="T48" t="s">
        <v>273</v>
      </c>
      <c r="U48" t="s">
        <v>181</v>
      </c>
      <c r="V48" t="s">
        <v>291</v>
      </c>
      <c r="W48" t="s">
        <v>310</v>
      </c>
      <c r="X48" s="2" t="s">
        <v>324</v>
      </c>
      <c r="Y48">
        <f t="shared" si="1"/>
        <v>0</v>
      </c>
      <c r="Z48" s="3">
        <f t="shared" si="0"/>
        <v>0</v>
      </c>
    </row>
    <row r="49" spans="1:26">
      <c r="A49" s="1">
        <v>47</v>
      </c>
      <c r="B49" t="s">
        <v>69</v>
      </c>
      <c r="C49" t="s">
        <v>101</v>
      </c>
      <c r="D49" t="s">
        <v>101</v>
      </c>
      <c r="E49" t="s">
        <v>101</v>
      </c>
      <c r="F49" t="s">
        <v>101</v>
      </c>
      <c r="G49" t="s">
        <v>125</v>
      </c>
      <c r="H49" t="s">
        <v>144</v>
      </c>
      <c r="I49" t="s">
        <v>161</v>
      </c>
      <c r="J49" t="s">
        <v>164</v>
      </c>
      <c r="K49" t="s">
        <v>181</v>
      </c>
      <c r="L49" t="s">
        <v>183</v>
      </c>
      <c r="M49" t="s">
        <v>181</v>
      </c>
      <c r="N49" t="s">
        <v>201</v>
      </c>
      <c r="O49" t="s">
        <v>219</v>
      </c>
      <c r="P49" t="s">
        <v>181</v>
      </c>
      <c r="Q49" t="s">
        <v>236</v>
      </c>
      <c r="R49" t="s">
        <v>181</v>
      </c>
      <c r="S49" t="s">
        <v>253</v>
      </c>
      <c r="T49" t="s">
        <v>270</v>
      </c>
      <c r="U49" t="s">
        <v>181</v>
      </c>
      <c r="V49" t="s">
        <v>288</v>
      </c>
      <c r="W49" t="s">
        <v>307</v>
      </c>
      <c r="X49" s="2" t="s">
        <v>324</v>
      </c>
      <c r="Y49">
        <f t="shared" si="1"/>
        <v>0</v>
      </c>
      <c r="Z49" s="3">
        <f t="shared" si="0"/>
        <v>0</v>
      </c>
    </row>
    <row r="50" spans="1:26">
      <c r="A50" s="1">
        <v>48</v>
      </c>
      <c r="B50" t="s">
        <v>70</v>
      </c>
      <c r="C50" t="s">
        <v>105</v>
      </c>
      <c r="D50" t="s">
        <v>105</v>
      </c>
      <c r="E50" t="s">
        <v>105</v>
      </c>
      <c r="F50" t="s">
        <v>105</v>
      </c>
      <c r="G50" t="s">
        <v>129</v>
      </c>
      <c r="H50" t="s">
        <v>148</v>
      </c>
      <c r="I50" t="s">
        <v>161</v>
      </c>
      <c r="J50" t="s">
        <v>168</v>
      </c>
      <c r="K50" t="s">
        <v>181</v>
      </c>
      <c r="L50" t="s">
        <v>187</v>
      </c>
      <c r="M50" t="s">
        <v>181</v>
      </c>
      <c r="N50" t="s">
        <v>205</v>
      </c>
      <c r="O50" t="s">
        <v>223</v>
      </c>
      <c r="P50" t="s">
        <v>181</v>
      </c>
      <c r="Q50" t="s">
        <v>240</v>
      </c>
      <c r="R50" t="s">
        <v>181</v>
      </c>
      <c r="S50" t="s">
        <v>257</v>
      </c>
      <c r="T50" t="s">
        <v>274</v>
      </c>
      <c r="U50" t="s">
        <v>181</v>
      </c>
      <c r="V50" t="s">
        <v>292</v>
      </c>
      <c r="W50" t="s">
        <v>311</v>
      </c>
      <c r="X50" s="2">
        <v>3</v>
      </c>
      <c r="Y50">
        <f t="shared" si="1"/>
        <v>0</v>
      </c>
      <c r="Z50" s="3">
        <f t="shared" si="0"/>
        <v>0</v>
      </c>
    </row>
    <row r="51" spans="1:26">
      <c r="A51" s="1">
        <v>49</v>
      </c>
      <c r="B51" t="s">
        <v>71</v>
      </c>
      <c r="C51" t="s">
        <v>106</v>
      </c>
      <c r="D51" t="s">
        <v>120</v>
      </c>
      <c r="E51" t="s">
        <v>120</v>
      </c>
      <c r="F51" t="s">
        <v>106</v>
      </c>
      <c r="G51" t="s">
        <v>130</v>
      </c>
      <c r="H51" t="s">
        <v>149</v>
      </c>
      <c r="I51" t="s">
        <v>161</v>
      </c>
      <c r="J51" t="s">
        <v>169</v>
      </c>
      <c r="K51" t="s">
        <v>181</v>
      </c>
      <c r="L51" t="s">
        <v>188</v>
      </c>
      <c r="M51" t="s">
        <v>181</v>
      </c>
      <c r="N51" t="s">
        <v>206</v>
      </c>
      <c r="O51" t="s">
        <v>224</v>
      </c>
      <c r="P51" t="s">
        <v>181</v>
      </c>
      <c r="Q51" t="s">
        <v>241</v>
      </c>
      <c r="R51" t="s">
        <v>181</v>
      </c>
      <c r="S51" t="s">
        <v>258</v>
      </c>
      <c r="T51" t="s">
        <v>275</v>
      </c>
      <c r="U51" t="s">
        <v>181</v>
      </c>
      <c r="V51" t="s">
        <v>293</v>
      </c>
      <c r="W51" t="s">
        <v>312</v>
      </c>
      <c r="X51" s="2">
        <v>4</v>
      </c>
      <c r="Y51">
        <f t="shared" si="1"/>
        <v>0</v>
      </c>
      <c r="Z51" s="3">
        <f t="shared" si="0"/>
        <v>0</v>
      </c>
    </row>
    <row r="52" spans="1:26">
      <c r="A52" s="1">
        <v>50</v>
      </c>
      <c r="B52" t="s">
        <v>72</v>
      </c>
      <c r="C52" t="s">
        <v>105</v>
      </c>
      <c r="D52" t="s">
        <v>105</v>
      </c>
      <c r="E52" t="s">
        <v>105</v>
      </c>
      <c r="F52" t="s">
        <v>105</v>
      </c>
      <c r="G52" t="s">
        <v>129</v>
      </c>
      <c r="H52" t="s">
        <v>148</v>
      </c>
      <c r="I52" t="s">
        <v>161</v>
      </c>
      <c r="J52" t="s">
        <v>168</v>
      </c>
      <c r="K52" t="s">
        <v>181</v>
      </c>
      <c r="L52" t="s">
        <v>187</v>
      </c>
      <c r="M52" t="s">
        <v>181</v>
      </c>
      <c r="N52" t="s">
        <v>205</v>
      </c>
      <c r="O52" t="s">
        <v>223</v>
      </c>
      <c r="P52" t="s">
        <v>181</v>
      </c>
      <c r="Q52" t="s">
        <v>240</v>
      </c>
      <c r="R52" t="s">
        <v>181</v>
      </c>
      <c r="S52" t="s">
        <v>257</v>
      </c>
      <c r="T52" t="s">
        <v>274</v>
      </c>
      <c r="U52" t="s">
        <v>181</v>
      </c>
      <c r="V52" t="s">
        <v>292</v>
      </c>
      <c r="W52" t="s">
        <v>311</v>
      </c>
      <c r="X52" s="2" t="s">
        <v>324</v>
      </c>
      <c r="Y52">
        <f t="shared" si="1"/>
        <v>0</v>
      </c>
      <c r="Z52" s="3">
        <f t="shared" si="0"/>
        <v>0</v>
      </c>
    </row>
    <row r="53" spans="1:26">
      <c r="A53" s="1">
        <v>51</v>
      </c>
      <c r="B53" t="s">
        <v>73</v>
      </c>
      <c r="C53" t="s">
        <v>107</v>
      </c>
      <c r="D53" t="s">
        <v>107</v>
      </c>
      <c r="E53" t="s">
        <v>107</v>
      </c>
      <c r="F53" t="s">
        <v>107</v>
      </c>
      <c r="G53" t="s">
        <v>131</v>
      </c>
      <c r="H53" t="s">
        <v>150</v>
      </c>
      <c r="I53" t="s">
        <v>161</v>
      </c>
      <c r="J53" t="s">
        <v>170</v>
      </c>
      <c r="K53" t="s">
        <v>181</v>
      </c>
      <c r="L53" t="s">
        <v>189</v>
      </c>
      <c r="M53" t="s">
        <v>181</v>
      </c>
      <c r="N53" t="s">
        <v>207</v>
      </c>
      <c r="O53" t="s">
        <v>225</v>
      </c>
      <c r="P53" t="s">
        <v>181</v>
      </c>
      <c r="Q53" t="s">
        <v>242</v>
      </c>
      <c r="R53" t="s">
        <v>181</v>
      </c>
      <c r="S53" t="s">
        <v>259</v>
      </c>
      <c r="T53" t="s">
        <v>276</v>
      </c>
      <c r="U53" t="s">
        <v>181</v>
      </c>
      <c r="V53" t="s">
        <v>294</v>
      </c>
      <c r="W53" t="s">
        <v>313</v>
      </c>
      <c r="X53" s="2">
        <v>4</v>
      </c>
      <c r="Y53">
        <f t="shared" si="1"/>
        <v>0</v>
      </c>
      <c r="Z53" s="3">
        <f t="shared" si="0"/>
        <v>0</v>
      </c>
    </row>
    <row r="54" spans="1:26">
      <c r="A54" s="1">
        <v>52</v>
      </c>
      <c r="B54" t="s">
        <v>74</v>
      </c>
      <c r="C54" t="s">
        <v>108</v>
      </c>
      <c r="D54" t="s">
        <v>108</v>
      </c>
      <c r="E54" t="s">
        <v>108</v>
      </c>
      <c r="F54" t="s">
        <v>108</v>
      </c>
      <c r="G54" t="s">
        <v>132</v>
      </c>
      <c r="H54" t="s">
        <v>151</v>
      </c>
      <c r="I54" t="s">
        <v>161</v>
      </c>
      <c r="J54" t="s">
        <v>171</v>
      </c>
      <c r="K54" t="s">
        <v>181</v>
      </c>
      <c r="L54" t="s">
        <v>190</v>
      </c>
      <c r="M54" t="s">
        <v>181</v>
      </c>
      <c r="N54" t="s">
        <v>208</v>
      </c>
      <c r="O54" t="s">
        <v>226</v>
      </c>
      <c r="P54" t="s">
        <v>181</v>
      </c>
      <c r="Q54" t="s">
        <v>243</v>
      </c>
      <c r="R54" t="s">
        <v>181</v>
      </c>
      <c r="S54" t="s">
        <v>260</v>
      </c>
      <c r="T54" t="s">
        <v>277</v>
      </c>
      <c r="U54" t="s">
        <v>181</v>
      </c>
      <c r="V54" t="s">
        <v>295</v>
      </c>
      <c r="W54" t="s">
        <v>314</v>
      </c>
      <c r="X54" s="2">
        <v>0</v>
      </c>
      <c r="Y54">
        <f t="shared" si="1"/>
        <v>0</v>
      </c>
      <c r="Z54" s="3">
        <f t="shared" si="0"/>
        <v>0</v>
      </c>
    </row>
    <row r="55" spans="1:26">
      <c r="A55" s="1">
        <v>53</v>
      </c>
      <c r="B55" t="s">
        <v>75</v>
      </c>
      <c r="C55" t="s">
        <v>109</v>
      </c>
      <c r="D55" t="s">
        <v>109</v>
      </c>
      <c r="E55" t="s">
        <v>109</v>
      </c>
      <c r="F55" t="s">
        <v>109</v>
      </c>
      <c r="G55" t="s">
        <v>133</v>
      </c>
      <c r="H55" t="s">
        <v>152</v>
      </c>
      <c r="I55" t="s">
        <v>161</v>
      </c>
      <c r="J55" t="s">
        <v>172</v>
      </c>
      <c r="K55" t="s">
        <v>181</v>
      </c>
      <c r="L55" t="s">
        <v>191</v>
      </c>
      <c r="M55" t="s">
        <v>181</v>
      </c>
      <c r="N55" t="s">
        <v>209</v>
      </c>
      <c r="O55" t="s">
        <v>227</v>
      </c>
      <c r="P55" t="s">
        <v>181</v>
      </c>
      <c r="Q55" t="s">
        <v>244</v>
      </c>
      <c r="R55" t="s">
        <v>181</v>
      </c>
      <c r="S55" t="s">
        <v>261</v>
      </c>
      <c r="T55" t="s">
        <v>278</v>
      </c>
      <c r="U55" t="s">
        <v>181</v>
      </c>
      <c r="V55" t="s">
        <v>296</v>
      </c>
      <c r="W55" t="s">
        <v>315</v>
      </c>
      <c r="X55" s="2" t="s">
        <v>324</v>
      </c>
      <c r="Y55">
        <f t="shared" si="1"/>
        <v>0</v>
      </c>
      <c r="Z55" s="3">
        <f t="shared" si="0"/>
        <v>0</v>
      </c>
    </row>
    <row r="56" spans="1:26">
      <c r="A56" s="1">
        <v>54</v>
      </c>
      <c r="B56" t="s">
        <v>76</v>
      </c>
      <c r="C56" t="s">
        <v>103</v>
      </c>
      <c r="D56" t="s">
        <v>103</v>
      </c>
      <c r="E56" t="s">
        <v>103</v>
      </c>
      <c r="F56" t="s">
        <v>103</v>
      </c>
      <c r="G56" t="s">
        <v>127</v>
      </c>
      <c r="H56" t="s">
        <v>146</v>
      </c>
      <c r="I56" t="s">
        <v>161</v>
      </c>
      <c r="J56" t="s">
        <v>166</v>
      </c>
      <c r="K56" t="s">
        <v>181</v>
      </c>
      <c r="L56" t="s">
        <v>185</v>
      </c>
      <c r="M56" t="s">
        <v>181</v>
      </c>
      <c r="N56" t="s">
        <v>203</v>
      </c>
      <c r="O56" t="s">
        <v>221</v>
      </c>
      <c r="P56" t="s">
        <v>181</v>
      </c>
      <c r="Q56" t="s">
        <v>238</v>
      </c>
      <c r="R56" t="s">
        <v>181</v>
      </c>
      <c r="S56" t="s">
        <v>255</v>
      </c>
      <c r="T56" t="s">
        <v>272</v>
      </c>
      <c r="U56" t="s">
        <v>181</v>
      </c>
      <c r="V56" t="s">
        <v>290</v>
      </c>
      <c r="W56" t="s">
        <v>309</v>
      </c>
      <c r="X56" s="2">
        <v>30</v>
      </c>
      <c r="Y56">
        <f t="shared" si="1"/>
        <v>0</v>
      </c>
      <c r="Z56" s="3">
        <f t="shared" si="0"/>
        <v>0</v>
      </c>
    </row>
    <row r="57" spans="1:26">
      <c r="A57" s="1">
        <v>55</v>
      </c>
      <c r="B57" t="s">
        <v>77</v>
      </c>
      <c r="C57" t="s">
        <v>110</v>
      </c>
      <c r="D57" t="s">
        <v>110</v>
      </c>
      <c r="E57" t="s">
        <v>110</v>
      </c>
      <c r="F57" t="s">
        <v>110</v>
      </c>
      <c r="G57" t="s">
        <v>134</v>
      </c>
      <c r="H57" t="s">
        <v>153</v>
      </c>
      <c r="I57" t="s">
        <v>161</v>
      </c>
      <c r="J57" t="s">
        <v>173</v>
      </c>
      <c r="K57" t="s">
        <v>181</v>
      </c>
      <c r="L57" t="s">
        <v>192</v>
      </c>
      <c r="M57" t="s">
        <v>181</v>
      </c>
      <c r="N57" t="s">
        <v>210</v>
      </c>
      <c r="O57" t="s">
        <v>228</v>
      </c>
      <c r="P57" t="s">
        <v>181</v>
      </c>
      <c r="Q57" t="s">
        <v>245</v>
      </c>
      <c r="R57" t="s">
        <v>181</v>
      </c>
      <c r="S57" t="s">
        <v>262</v>
      </c>
      <c r="T57" t="s">
        <v>279</v>
      </c>
      <c r="U57" t="s">
        <v>181</v>
      </c>
      <c r="V57" t="s">
        <v>297</v>
      </c>
      <c r="W57" t="s">
        <v>316</v>
      </c>
      <c r="X57" s="2" t="s">
        <v>324</v>
      </c>
      <c r="Y57">
        <f t="shared" si="1"/>
        <v>0</v>
      </c>
      <c r="Z57" s="3">
        <f t="shared" si="0"/>
        <v>0</v>
      </c>
    </row>
    <row r="58" spans="1:26">
      <c r="A58" s="1">
        <v>56</v>
      </c>
      <c r="B58" t="s">
        <v>78</v>
      </c>
      <c r="C58" t="s">
        <v>111</v>
      </c>
      <c r="D58" t="s">
        <v>111</v>
      </c>
      <c r="E58" t="s">
        <v>111</v>
      </c>
      <c r="F58" t="s">
        <v>111</v>
      </c>
      <c r="G58" t="s">
        <v>135</v>
      </c>
      <c r="H58" t="s">
        <v>154</v>
      </c>
      <c r="I58" t="s">
        <v>161</v>
      </c>
      <c r="J58" t="s">
        <v>174</v>
      </c>
      <c r="K58" t="s">
        <v>181</v>
      </c>
      <c r="L58" t="s">
        <v>193</v>
      </c>
      <c r="M58" t="s">
        <v>181</v>
      </c>
      <c r="N58" t="s">
        <v>211</v>
      </c>
      <c r="O58" t="s">
        <v>229</v>
      </c>
      <c r="P58" t="s">
        <v>181</v>
      </c>
      <c r="Q58" t="s">
        <v>246</v>
      </c>
      <c r="R58" t="s">
        <v>181</v>
      </c>
      <c r="S58" t="s">
        <v>263</v>
      </c>
      <c r="T58" t="s">
        <v>280</v>
      </c>
      <c r="U58" t="s">
        <v>181</v>
      </c>
      <c r="V58" t="s">
        <v>298</v>
      </c>
      <c r="W58" t="s">
        <v>317</v>
      </c>
      <c r="X58" s="2" t="s">
        <v>324</v>
      </c>
      <c r="Y58">
        <f t="shared" si="1"/>
        <v>0</v>
      </c>
      <c r="Z58" s="3">
        <f t="shared" si="0"/>
        <v>0</v>
      </c>
    </row>
    <row r="59" spans="1:26">
      <c r="A59" s="1">
        <v>57</v>
      </c>
      <c r="B59" t="s">
        <v>79</v>
      </c>
      <c r="C59" t="s">
        <v>112</v>
      </c>
      <c r="D59" t="s">
        <v>112</v>
      </c>
      <c r="E59" t="s">
        <v>112</v>
      </c>
      <c r="F59" t="s">
        <v>112</v>
      </c>
      <c r="G59" t="s">
        <v>136</v>
      </c>
      <c r="H59" t="s">
        <v>155</v>
      </c>
      <c r="I59" t="s">
        <v>161</v>
      </c>
      <c r="J59" t="s">
        <v>175</v>
      </c>
      <c r="K59" t="s">
        <v>181</v>
      </c>
      <c r="L59" t="s">
        <v>124</v>
      </c>
      <c r="M59" t="s">
        <v>181</v>
      </c>
      <c r="N59" t="s">
        <v>212</v>
      </c>
      <c r="O59" t="s">
        <v>163</v>
      </c>
      <c r="P59" t="s">
        <v>181</v>
      </c>
      <c r="Q59" t="s">
        <v>135</v>
      </c>
      <c r="R59" t="s">
        <v>181</v>
      </c>
      <c r="S59" t="s">
        <v>200</v>
      </c>
      <c r="T59" t="s">
        <v>174</v>
      </c>
      <c r="U59" t="s">
        <v>181</v>
      </c>
      <c r="V59" t="s">
        <v>193</v>
      </c>
      <c r="W59" t="s">
        <v>318</v>
      </c>
      <c r="X59" s="2" t="s">
        <v>324</v>
      </c>
      <c r="Y59">
        <f t="shared" si="1"/>
        <v>0</v>
      </c>
      <c r="Z59" s="3">
        <f t="shared" si="0"/>
        <v>0</v>
      </c>
    </row>
    <row r="60" spans="1:26">
      <c r="A60" s="1">
        <v>58</v>
      </c>
      <c r="B60" t="s">
        <v>80</v>
      </c>
      <c r="C60" t="s">
        <v>102</v>
      </c>
      <c r="D60" t="s">
        <v>102</v>
      </c>
      <c r="E60" t="s">
        <v>102</v>
      </c>
      <c r="F60" t="s">
        <v>102</v>
      </c>
      <c r="G60" t="s">
        <v>126</v>
      </c>
      <c r="H60" t="s">
        <v>145</v>
      </c>
      <c r="I60" t="s">
        <v>161</v>
      </c>
      <c r="J60" t="s">
        <v>165</v>
      </c>
      <c r="K60" t="s">
        <v>181</v>
      </c>
      <c r="L60" t="s">
        <v>184</v>
      </c>
      <c r="M60" t="s">
        <v>181</v>
      </c>
      <c r="N60" t="s">
        <v>202</v>
      </c>
      <c r="O60" t="s">
        <v>220</v>
      </c>
      <c r="P60" t="s">
        <v>181</v>
      </c>
      <c r="Q60" t="s">
        <v>237</v>
      </c>
      <c r="R60" t="s">
        <v>181</v>
      </c>
      <c r="S60" t="s">
        <v>254</v>
      </c>
      <c r="T60" t="s">
        <v>271</v>
      </c>
      <c r="U60" t="s">
        <v>181</v>
      </c>
      <c r="V60" t="s">
        <v>289</v>
      </c>
      <c r="W60" t="s">
        <v>308</v>
      </c>
      <c r="X60" s="2" t="s">
        <v>324</v>
      </c>
      <c r="Y60">
        <f t="shared" si="1"/>
        <v>0</v>
      </c>
      <c r="Z60" s="3">
        <f t="shared" si="0"/>
        <v>0</v>
      </c>
    </row>
    <row r="61" spans="1:26">
      <c r="A61" s="1">
        <v>59</v>
      </c>
      <c r="B61" t="s">
        <v>81</v>
      </c>
      <c r="C61" t="s">
        <v>102</v>
      </c>
      <c r="D61" t="s">
        <v>102</v>
      </c>
      <c r="E61" t="s">
        <v>102</v>
      </c>
      <c r="F61" t="s">
        <v>102</v>
      </c>
      <c r="G61" t="s">
        <v>126</v>
      </c>
      <c r="H61" t="s">
        <v>145</v>
      </c>
      <c r="I61" t="s">
        <v>161</v>
      </c>
      <c r="J61" t="s">
        <v>165</v>
      </c>
      <c r="K61" t="s">
        <v>181</v>
      </c>
      <c r="L61" t="s">
        <v>184</v>
      </c>
      <c r="M61" t="s">
        <v>181</v>
      </c>
      <c r="N61" t="s">
        <v>202</v>
      </c>
      <c r="O61" t="s">
        <v>220</v>
      </c>
      <c r="P61" t="s">
        <v>181</v>
      </c>
      <c r="Q61" t="s">
        <v>237</v>
      </c>
      <c r="R61" t="s">
        <v>181</v>
      </c>
      <c r="S61" t="s">
        <v>254</v>
      </c>
      <c r="T61" t="s">
        <v>271</v>
      </c>
      <c r="U61" t="s">
        <v>181</v>
      </c>
      <c r="V61" t="s">
        <v>289</v>
      </c>
      <c r="W61" t="s">
        <v>308</v>
      </c>
      <c r="X61" s="2">
        <v>10</v>
      </c>
      <c r="Y61">
        <f t="shared" si="1"/>
        <v>0</v>
      </c>
      <c r="Z61" s="3">
        <f t="shared" si="0"/>
        <v>0</v>
      </c>
    </row>
    <row r="62" spans="1:26">
      <c r="A62" s="1">
        <v>60</v>
      </c>
      <c r="B62" t="s">
        <v>82</v>
      </c>
      <c r="C62" t="s">
        <v>113</v>
      </c>
      <c r="D62" t="s">
        <v>113</v>
      </c>
      <c r="E62" t="s">
        <v>113</v>
      </c>
      <c r="F62" t="s">
        <v>113</v>
      </c>
      <c r="G62" t="s">
        <v>137</v>
      </c>
      <c r="H62" t="s">
        <v>156</v>
      </c>
      <c r="I62" t="s">
        <v>161</v>
      </c>
      <c r="J62" t="s">
        <v>176</v>
      </c>
      <c r="K62" t="s">
        <v>181</v>
      </c>
      <c r="L62" t="s">
        <v>194</v>
      </c>
      <c r="M62" t="s">
        <v>181</v>
      </c>
      <c r="N62" t="s">
        <v>213</v>
      </c>
      <c r="O62" t="s">
        <v>230</v>
      </c>
      <c r="P62" t="s">
        <v>181</v>
      </c>
      <c r="Q62" t="s">
        <v>247</v>
      </c>
      <c r="R62" t="s">
        <v>181</v>
      </c>
      <c r="S62" t="s">
        <v>264</v>
      </c>
      <c r="T62" t="s">
        <v>281</v>
      </c>
      <c r="U62" t="s">
        <v>181</v>
      </c>
      <c r="V62" t="s">
        <v>299</v>
      </c>
      <c r="W62" t="s">
        <v>319</v>
      </c>
      <c r="X62" s="2" t="s">
        <v>324</v>
      </c>
      <c r="Y62">
        <f t="shared" si="1"/>
        <v>0</v>
      </c>
      <c r="Z62" s="3">
        <f t="shared" si="0"/>
        <v>0</v>
      </c>
    </row>
    <row r="63" spans="1:26">
      <c r="A63" s="1">
        <v>61</v>
      </c>
      <c r="B63" t="s">
        <v>83</v>
      </c>
      <c r="C63" t="s">
        <v>114</v>
      </c>
      <c r="D63" t="s">
        <v>114</v>
      </c>
      <c r="E63" t="s">
        <v>114</v>
      </c>
      <c r="F63" t="s">
        <v>114</v>
      </c>
      <c r="G63" t="s">
        <v>138</v>
      </c>
      <c r="H63" t="s">
        <v>157</v>
      </c>
      <c r="I63" t="s">
        <v>161</v>
      </c>
      <c r="J63" t="s">
        <v>177</v>
      </c>
      <c r="K63" t="s">
        <v>181</v>
      </c>
      <c r="L63" t="s">
        <v>195</v>
      </c>
      <c r="M63" t="s">
        <v>181</v>
      </c>
      <c r="N63" t="s">
        <v>214</v>
      </c>
      <c r="O63" t="s">
        <v>231</v>
      </c>
      <c r="P63" t="s">
        <v>181</v>
      </c>
      <c r="Q63" t="s">
        <v>248</v>
      </c>
      <c r="R63" t="s">
        <v>181</v>
      </c>
      <c r="S63" t="s">
        <v>265</v>
      </c>
      <c r="T63" t="s">
        <v>282</v>
      </c>
      <c r="U63" t="s">
        <v>181</v>
      </c>
      <c r="V63" t="s">
        <v>300</v>
      </c>
      <c r="W63" t="s">
        <v>320</v>
      </c>
      <c r="X63" s="2">
        <v>1</v>
      </c>
      <c r="Y63">
        <f t="shared" si="1"/>
        <v>0</v>
      </c>
      <c r="Z63" s="3">
        <f t="shared" si="0"/>
        <v>0</v>
      </c>
    </row>
    <row r="64" spans="1:26">
      <c r="A64" s="1">
        <v>62</v>
      </c>
      <c r="B64" t="s">
        <v>84</v>
      </c>
      <c r="C64" t="s">
        <v>115</v>
      </c>
      <c r="D64" t="s">
        <v>115</v>
      </c>
      <c r="E64" t="s">
        <v>115</v>
      </c>
      <c r="F64" t="s">
        <v>115</v>
      </c>
      <c r="G64" t="s">
        <v>139</v>
      </c>
      <c r="H64" t="s">
        <v>158</v>
      </c>
      <c r="I64" t="s">
        <v>161</v>
      </c>
      <c r="J64" t="s">
        <v>178</v>
      </c>
      <c r="K64" t="s">
        <v>181</v>
      </c>
      <c r="L64" t="s">
        <v>196</v>
      </c>
      <c r="M64" t="s">
        <v>181</v>
      </c>
      <c r="N64" t="s">
        <v>215</v>
      </c>
      <c r="O64" t="s">
        <v>232</v>
      </c>
      <c r="P64" t="s">
        <v>181</v>
      </c>
      <c r="Q64" t="s">
        <v>249</v>
      </c>
      <c r="R64" t="s">
        <v>181</v>
      </c>
      <c r="S64" t="s">
        <v>266</v>
      </c>
      <c r="T64" t="s">
        <v>283</v>
      </c>
      <c r="U64" t="s">
        <v>181</v>
      </c>
      <c r="V64" t="s">
        <v>301</v>
      </c>
      <c r="W64" t="s">
        <v>321</v>
      </c>
      <c r="X64" s="2" t="s">
        <v>324</v>
      </c>
      <c r="Y64">
        <f t="shared" si="1"/>
        <v>0</v>
      </c>
      <c r="Z64" s="3">
        <f t="shared" si="0"/>
        <v>0</v>
      </c>
    </row>
    <row r="65" spans="1:26">
      <c r="A65" s="1">
        <v>63</v>
      </c>
      <c r="B65" t="s">
        <v>85</v>
      </c>
      <c r="C65" t="s">
        <v>116</v>
      </c>
      <c r="D65" t="s">
        <v>116</v>
      </c>
      <c r="E65" t="s">
        <v>116</v>
      </c>
      <c r="F65" t="s">
        <v>116</v>
      </c>
      <c r="G65" t="s">
        <v>140</v>
      </c>
      <c r="H65" t="s">
        <v>159</v>
      </c>
      <c r="I65" t="s">
        <v>161</v>
      </c>
      <c r="J65" t="s">
        <v>179</v>
      </c>
      <c r="K65" t="s">
        <v>181</v>
      </c>
      <c r="L65" t="s">
        <v>197</v>
      </c>
      <c r="M65" t="s">
        <v>181</v>
      </c>
      <c r="N65" t="s">
        <v>216</v>
      </c>
      <c r="O65" t="s">
        <v>233</v>
      </c>
      <c r="P65" t="s">
        <v>181</v>
      </c>
      <c r="Q65" t="s">
        <v>250</v>
      </c>
      <c r="R65" t="s">
        <v>181</v>
      </c>
      <c r="S65" t="s">
        <v>267</v>
      </c>
      <c r="T65" t="s">
        <v>284</v>
      </c>
      <c r="U65" t="s">
        <v>181</v>
      </c>
      <c r="V65" t="s">
        <v>302</v>
      </c>
      <c r="W65" t="s">
        <v>322</v>
      </c>
      <c r="X65" s="2" t="s">
        <v>324</v>
      </c>
      <c r="Y65">
        <f t="shared" si="1"/>
        <v>0</v>
      </c>
      <c r="Z65" s="3">
        <f t="shared" si="0"/>
        <v>0</v>
      </c>
    </row>
    <row r="66" spans="1:26">
      <c r="A66" s="1">
        <v>64</v>
      </c>
      <c r="B66" t="s">
        <v>86</v>
      </c>
      <c r="C66" t="s">
        <v>117</v>
      </c>
      <c r="D66" t="s">
        <v>117</v>
      </c>
      <c r="E66" t="s">
        <v>117</v>
      </c>
      <c r="F66" t="s">
        <v>117</v>
      </c>
      <c r="G66" t="s">
        <v>141</v>
      </c>
      <c r="H66" t="s">
        <v>160</v>
      </c>
      <c r="I66" t="s">
        <v>161</v>
      </c>
      <c r="J66" t="s">
        <v>180</v>
      </c>
      <c r="K66" t="s">
        <v>181</v>
      </c>
      <c r="L66" t="s">
        <v>198</v>
      </c>
      <c r="M66" t="s">
        <v>181</v>
      </c>
      <c r="N66" t="s">
        <v>217</v>
      </c>
      <c r="O66" t="s">
        <v>234</v>
      </c>
      <c r="P66" t="s">
        <v>181</v>
      </c>
      <c r="Q66" t="s">
        <v>251</v>
      </c>
      <c r="R66" t="s">
        <v>181</v>
      </c>
      <c r="S66" t="s">
        <v>268</v>
      </c>
      <c r="T66" t="s">
        <v>285</v>
      </c>
      <c r="U66" t="s">
        <v>181</v>
      </c>
      <c r="V66" t="s">
        <v>303</v>
      </c>
      <c r="W66" t="s">
        <v>323</v>
      </c>
      <c r="X66" s="2" t="s">
        <v>324</v>
      </c>
      <c r="Y66">
        <f t="shared" si="1"/>
        <v>0</v>
      </c>
      <c r="Z66" s="3">
        <f t="shared" si="0"/>
        <v>0</v>
      </c>
    </row>
    <row r="67" spans="1:26">
      <c r="A67" s="1">
        <v>65</v>
      </c>
      <c r="B67" t="s">
        <v>87</v>
      </c>
      <c r="C67" t="s">
        <v>117</v>
      </c>
      <c r="D67" t="s">
        <v>117</v>
      </c>
      <c r="E67" t="s">
        <v>117</v>
      </c>
      <c r="F67" t="s">
        <v>117</v>
      </c>
      <c r="G67" t="s">
        <v>141</v>
      </c>
      <c r="H67" t="s">
        <v>160</v>
      </c>
      <c r="I67" t="s">
        <v>161</v>
      </c>
      <c r="J67" t="s">
        <v>180</v>
      </c>
      <c r="K67" t="s">
        <v>181</v>
      </c>
      <c r="L67" t="s">
        <v>198</v>
      </c>
      <c r="M67" t="s">
        <v>181</v>
      </c>
      <c r="N67" t="s">
        <v>217</v>
      </c>
      <c r="O67" t="s">
        <v>234</v>
      </c>
      <c r="P67" t="s">
        <v>181</v>
      </c>
      <c r="Q67" t="s">
        <v>251</v>
      </c>
      <c r="R67" t="s">
        <v>181</v>
      </c>
      <c r="S67" t="s">
        <v>268</v>
      </c>
      <c r="T67" t="s">
        <v>285</v>
      </c>
      <c r="U67" t="s">
        <v>181</v>
      </c>
      <c r="V67" t="s">
        <v>303</v>
      </c>
      <c r="W67" t="s">
        <v>323</v>
      </c>
      <c r="X67" s="2" t="s">
        <v>324</v>
      </c>
      <c r="Y67">
        <f t="shared" si="1"/>
        <v>0</v>
      </c>
      <c r="Z67" s="3">
        <f t="shared" ref="Z67:Z68" si="2">Y67/COUNTA(E67:W67)</f>
        <v>0</v>
      </c>
    </row>
    <row r="68" spans="1:26">
      <c r="A68" s="1">
        <v>66</v>
      </c>
      <c r="B68" t="s">
        <v>88</v>
      </c>
      <c r="C68" t="s">
        <v>118</v>
      </c>
      <c r="D68" t="s">
        <v>118</v>
      </c>
      <c r="E68" t="s">
        <v>118</v>
      </c>
      <c r="F68" t="s">
        <v>118</v>
      </c>
      <c r="G68" t="s">
        <v>118</v>
      </c>
      <c r="H68" t="s">
        <v>118</v>
      </c>
      <c r="I68" t="s">
        <v>161</v>
      </c>
      <c r="J68" t="s">
        <v>118</v>
      </c>
      <c r="K68" t="s">
        <v>181</v>
      </c>
      <c r="L68" t="s">
        <v>118</v>
      </c>
      <c r="M68" t="s">
        <v>181</v>
      </c>
      <c r="N68" t="s">
        <v>118</v>
      </c>
      <c r="O68" t="s">
        <v>118</v>
      </c>
      <c r="P68" t="s">
        <v>181</v>
      </c>
      <c r="Q68" t="s">
        <v>118</v>
      </c>
      <c r="R68" t="s">
        <v>181</v>
      </c>
      <c r="S68" t="s">
        <v>118</v>
      </c>
      <c r="T68" t="s">
        <v>118</v>
      </c>
      <c r="U68" t="s">
        <v>181</v>
      </c>
      <c r="V68" t="s">
        <v>118</v>
      </c>
      <c r="W68" t="s">
        <v>118</v>
      </c>
      <c r="X68" s="2" t="s">
        <v>324</v>
      </c>
      <c r="Y68">
        <f t="shared" ref="Y68:Y69" si="3">COUNTIF(F68:W68,"&gt;"&amp;X68)</f>
        <v>0</v>
      </c>
      <c r="Z68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Rodney Rojas</cp:lastModifiedBy>
  <dcterms:created xsi:type="dcterms:W3CDTF">2022-08-07T23:57:42Z</dcterms:created>
  <dcterms:modified xsi:type="dcterms:W3CDTF">2022-08-08T21:18:27Z</dcterms:modified>
</cp:coreProperties>
</file>